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-3 лет" sheetId="1" r:id="rId1"/>
    <sheet name="3-7 лет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8" i="2" l="1"/>
  <c r="G307" i="2"/>
  <c r="F307" i="2"/>
  <c r="E307" i="2"/>
  <c r="D307" i="2"/>
  <c r="G300" i="2"/>
  <c r="F300" i="2"/>
  <c r="E300" i="2"/>
  <c r="E308" i="2" s="1"/>
  <c r="D300" i="2"/>
  <c r="G295" i="2"/>
  <c r="G291" i="2"/>
  <c r="F291" i="2"/>
  <c r="E291" i="2"/>
  <c r="D291" i="2"/>
  <c r="G288" i="2"/>
  <c r="G292" i="2" s="1"/>
  <c r="F288" i="2"/>
  <c r="F292" i="2" s="1"/>
  <c r="E288" i="2"/>
  <c r="E292" i="2" s="1"/>
  <c r="D288" i="2"/>
  <c r="D292" i="2" s="1"/>
  <c r="G278" i="2"/>
  <c r="F278" i="2"/>
  <c r="E278" i="2"/>
  <c r="D278" i="2"/>
  <c r="G270" i="2"/>
  <c r="F270" i="2"/>
  <c r="E270" i="2"/>
  <c r="D270" i="2"/>
  <c r="E262" i="2"/>
  <c r="G261" i="2"/>
  <c r="G262" i="2" s="1"/>
  <c r="F261" i="2"/>
  <c r="E261" i="2"/>
  <c r="D261" i="2"/>
  <c r="C261" i="2"/>
  <c r="C279" i="2" s="1"/>
  <c r="G258" i="2"/>
  <c r="F258" i="2"/>
  <c r="F262" i="2" s="1"/>
  <c r="E258" i="2"/>
  <c r="E279" i="2" s="1"/>
  <c r="D258" i="2"/>
  <c r="D279" i="2" s="1"/>
  <c r="C249" i="2"/>
  <c r="G248" i="2"/>
  <c r="F248" i="2"/>
  <c r="E248" i="2"/>
  <c r="D248" i="2"/>
  <c r="G241" i="2"/>
  <c r="F241" i="2"/>
  <c r="E241" i="2"/>
  <c r="D241" i="2"/>
  <c r="G233" i="2"/>
  <c r="F233" i="2"/>
  <c r="E233" i="2"/>
  <c r="D233" i="2"/>
  <c r="G230" i="2"/>
  <c r="G234" i="2" s="1"/>
  <c r="G249" i="2" s="1"/>
  <c r="F230" i="2"/>
  <c r="F234" i="2" s="1"/>
  <c r="F249" i="2" s="1"/>
  <c r="E230" i="2"/>
  <c r="E234" i="2" s="1"/>
  <c r="E249" i="2" s="1"/>
  <c r="D230" i="2"/>
  <c r="D234" i="2" s="1"/>
  <c r="D249" i="2" s="1"/>
  <c r="E221" i="2"/>
  <c r="C221" i="2"/>
  <c r="G220" i="2"/>
  <c r="F220" i="2"/>
  <c r="E220" i="2"/>
  <c r="D220" i="2"/>
  <c r="G212" i="2"/>
  <c r="F212" i="2"/>
  <c r="E212" i="2"/>
  <c r="D212" i="2"/>
  <c r="F204" i="2"/>
  <c r="G203" i="2"/>
  <c r="F203" i="2"/>
  <c r="E203" i="2"/>
  <c r="D203" i="2"/>
  <c r="D204" i="2" s="1"/>
  <c r="C203" i="2"/>
  <c r="G200" i="2"/>
  <c r="G221" i="2" s="1"/>
  <c r="F200" i="2"/>
  <c r="F221" i="2" s="1"/>
  <c r="E200" i="2"/>
  <c r="E204" i="2" s="1"/>
  <c r="D200" i="2"/>
  <c r="D221" i="2" s="1"/>
  <c r="C190" i="2"/>
  <c r="G189" i="2"/>
  <c r="F189" i="2"/>
  <c r="E189" i="2"/>
  <c r="D189" i="2"/>
  <c r="G182" i="2"/>
  <c r="F182" i="2"/>
  <c r="E182" i="2"/>
  <c r="D182" i="2"/>
  <c r="G173" i="2"/>
  <c r="F173" i="2"/>
  <c r="E173" i="2"/>
  <c r="E190" i="2" s="1"/>
  <c r="D173" i="2"/>
  <c r="D190" i="2" s="1"/>
  <c r="G170" i="2"/>
  <c r="G174" i="2" s="1"/>
  <c r="F170" i="2"/>
  <c r="F174" i="2" s="1"/>
  <c r="E170" i="2"/>
  <c r="D170" i="2"/>
  <c r="D174" i="2" s="1"/>
  <c r="G167" i="2"/>
  <c r="G158" i="2"/>
  <c r="F158" i="2"/>
  <c r="E158" i="2"/>
  <c r="D158" i="2"/>
  <c r="F150" i="2"/>
  <c r="F159" i="2" s="1"/>
  <c r="E150" i="2"/>
  <c r="D150" i="2"/>
  <c r="E142" i="2"/>
  <c r="D142" i="2"/>
  <c r="D143" i="2" s="1"/>
  <c r="C142" i="2"/>
  <c r="C159" i="2" s="1"/>
  <c r="G139" i="2"/>
  <c r="G143" i="2" s="1"/>
  <c r="F139" i="2"/>
  <c r="F143" i="2" s="1"/>
  <c r="E139" i="2"/>
  <c r="E143" i="2" s="1"/>
  <c r="D139" i="2"/>
  <c r="C128" i="2"/>
  <c r="F127" i="2"/>
  <c r="E127" i="2"/>
  <c r="D127" i="2"/>
  <c r="G124" i="2"/>
  <c r="G127" i="2" s="1"/>
  <c r="G119" i="2"/>
  <c r="F119" i="2"/>
  <c r="E119" i="2"/>
  <c r="D119" i="2"/>
  <c r="G111" i="2"/>
  <c r="F111" i="2"/>
  <c r="E111" i="2"/>
  <c r="E112" i="2" s="1"/>
  <c r="D111" i="2"/>
  <c r="C111" i="2"/>
  <c r="F108" i="2"/>
  <c r="F112" i="2" s="1"/>
  <c r="E108" i="2"/>
  <c r="D108" i="2"/>
  <c r="D112" i="2" s="1"/>
  <c r="G105" i="2"/>
  <c r="G108" i="2" s="1"/>
  <c r="F97" i="2"/>
  <c r="E97" i="2"/>
  <c r="D97" i="2"/>
  <c r="G92" i="2"/>
  <c r="G97" i="2" s="1"/>
  <c r="G89" i="2"/>
  <c r="F89" i="2"/>
  <c r="E89" i="2"/>
  <c r="D89" i="2"/>
  <c r="E81" i="2"/>
  <c r="D81" i="2"/>
  <c r="G80" i="2"/>
  <c r="F80" i="2"/>
  <c r="E80" i="2"/>
  <c r="D80" i="2"/>
  <c r="C80" i="2"/>
  <c r="C98" i="2" s="1"/>
  <c r="F77" i="2"/>
  <c r="F98" i="2" s="1"/>
  <c r="E77" i="2"/>
  <c r="E98" i="2" s="1"/>
  <c r="D77" i="2"/>
  <c r="D98" i="2" s="1"/>
  <c r="G74" i="2"/>
  <c r="G77" i="2" s="1"/>
  <c r="G67" i="2"/>
  <c r="E67" i="2"/>
  <c r="C67" i="2"/>
  <c r="G66" i="2"/>
  <c r="F66" i="2"/>
  <c r="E66" i="2"/>
  <c r="D66" i="2"/>
  <c r="G58" i="2"/>
  <c r="F58" i="2"/>
  <c r="E58" i="2"/>
  <c r="D58" i="2"/>
  <c r="G49" i="2"/>
  <c r="F49" i="2"/>
  <c r="E49" i="2"/>
  <c r="D49" i="2"/>
  <c r="G46" i="2"/>
  <c r="G50" i="2" s="1"/>
  <c r="F46" i="2"/>
  <c r="F50" i="2" s="1"/>
  <c r="E46" i="2"/>
  <c r="E50" i="2" s="1"/>
  <c r="D46" i="2"/>
  <c r="D50" i="2" s="1"/>
  <c r="D36" i="2"/>
  <c r="F35" i="2"/>
  <c r="E35" i="2"/>
  <c r="D35" i="2"/>
  <c r="G32" i="2"/>
  <c r="G35" i="2" s="1"/>
  <c r="G28" i="2"/>
  <c r="F28" i="2"/>
  <c r="E28" i="2"/>
  <c r="D28" i="2"/>
  <c r="D20" i="2"/>
  <c r="G19" i="2"/>
  <c r="F19" i="2"/>
  <c r="F20" i="2" s="1"/>
  <c r="E19" i="2"/>
  <c r="D19" i="2"/>
  <c r="C19" i="2"/>
  <c r="C36" i="2" s="1"/>
  <c r="C309" i="2" s="1"/>
  <c r="G17" i="2"/>
  <c r="G20" i="2" s="1"/>
  <c r="F17" i="2"/>
  <c r="E17" i="2"/>
  <c r="E20" i="2" s="1"/>
  <c r="D17" i="2"/>
  <c r="E305" i="1"/>
  <c r="C305" i="1"/>
  <c r="G304" i="1"/>
  <c r="F304" i="1"/>
  <c r="E304" i="1"/>
  <c r="D304" i="1"/>
  <c r="G297" i="1"/>
  <c r="F297" i="1"/>
  <c r="E297" i="1"/>
  <c r="D297" i="1"/>
  <c r="G288" i="1"/>
  <c r="G305" i="1" s="1"/>
  <c r="F288" i="1"/>
  <c r="F305" i="1" s="1"/>
  <c r="E288" i="1"/>
  <c r="D288" i="1"/>
  <c r="G285" i="1"/>
  <c r="G289" i="1" s="1"/>
  <c r="F285" i="1"/>
  <c r="F289" i="1" s="1"/>
  <c r="E285" i="1"/>
  <c r="E289" i="1" s="1"/>
  <c r="D285" i="1"/>
  <c r="D289" i="1" s="1"/>
  <c r="E276" i="1"/>
  <c r="C276" i="1"/>
  <c r="G275" i="1"/>
  <c r="F275" i="1"/>
  <c r="E275" i="1"/>
  <c r="D275" i="1"/>
  <c r="G267" i="1"/>
  <c r="F267" i="1"/>
  <c r="E267" i="1"/>
  <c r="D267" i="1"/>
  <c r="G258" i="1"/>
  <c r="G276" i="1" s="1"/>
  <c r="F258" i="1"/>
  <c r="F276" i="1" s="1"/>
  <c r="E258" i="1"/>
  <c r="D258" i="1"/>
  <c r="G255" i="1"/>
  <c r="G259" i="1" s="1"/>
  <c r="F255" i="1"/>
  <c r="F259" i="1" s="1"/>
  <c r="E255" i="1"/>
  <c r="D255" i="1"/>
  <c r="D276" i="1" s="1"/>
  <c r="G245" i="1"/>
  <c r="E245" i="1"/>
  <c r="C245" i="1"/>
  <c r="G244" i="1"/>
  <c r="F244" i="1"/>
  <c r="E244" i="1"/>
  <c r="D244" i="1"/>
  <c r="G237" i="1"/>
  <c r="F237" i="1"/>
  <c r="F245" i="1" s="1"/>
  <c r="E237" i="1"/>
  <c r="D237" i="1"/>
  <c r="D245" i="1" s="1"/>
  <c r="G229" i="1"/>
  <c r="F229" i="1"/>
  <c r="E229" i="1"/>
  <c r="D229" i="1"/>
  <c r="G226" i="1"/>
  <c r="F226" i="1"/>
  <c r="E226" i="1"/>
  <c r="D226" i="1"/>
  <c r="C216" i="1"/>
  <c r="G215" i="1"/>
  <c r="F215" i="1"/>
  <c r="E215" i="1"/>
  <c r="D215" i="1"/>
  <c r="G207" i="1"/>
  <c r="F207" i="1"/>
  <c r="E207" i="1"/>
  <c r="D207" i="1"/>
  <c r="G198" i="1"/>
  <c r="F198" i="1"/>
  <c r="E198" i="1"/>
  <c r="D198" i="1"/>
  <c r="D216" i="1" s="1"/>
  <c r="G195" i="1"/>
  <c r="G216" i="1" s="1"/>
  <c r="F195" i="1"/>
  <c r="F199" i="1" s="1"/>
  <c r="E195" i="1"/>
  <c r="E199" i="1" s="1"/>
  <c r="D195" i="1"/>
  <c r="D199" i="1" s="1"/>
  <c r="C185" i="1"/>
  <c r="G184" i="1"/>
  <c r="F184" i="1"/>
  <c r="E184" i="1"/>
  <c r="D184" i="1"/>
  <c r="G177" i="1"/>
  <c r="F177" i="1"/>
  <c r="E177" i="1"/>
  <c r="E185" i="1" s="1"/>
  <c r="D177" i="1"/>
  <c r="G168" i="1"/>
  <c r="F168" i="1"/>
  <c r="E168" i="1"/>
  <c r="D168" i="1"/>
  <c r="D185" i="1" s="1"/>
  <c r="C168" i="1"/>
  <c r="G166" i="1"/>
  <c r="G185" i="1" s="1"/>
  <c r="F166" i="1"/>
  <c r="F169" i="1" s="1"/>
  <c r="E166" i="1"/>
  <c r="D166" i="1"/>
  <c r="D169" i="1" s="1"/>
  <c r="C155" i="1"/>
  <c r="G154" i="1"/>
  <c r="F154" i="1"/>
  <c r="E154" i="1"/>
  <c r="D154" i="1"/>
  <c r="G146" i="1"/>
  <c r="F146" i="1"/>
  <c r="E146" i="1"/>
  <c r="D146" i="1"/>
  <c r="G138" i="1"/>
  <c r="F138" i="1"/>
  <c r="E138" i="1"/>
  <c r="E155" i="1" s="1"/>
  <c r="D138" i="1"/>
  <c r="D155" i="1" s="1"/>
  <c r="G135" i="1"/>
  <c r="G139" i="1" s="1"/>
  <c r="F135" i="1"/>
  <c r="F139" i="1" s="1"/>
  <c r="E135" i="1"/>
  <c r="E139" i="1" s="1"/>
  <c r="D135" i="1"/>
  <c r="D139" i="1" s="1"/>
  <c r="D125" i="1"/>
  <c r="C125" i="1"/>
  <c r="G124" i="1"/>
  <c r="F124" i="1"/>
  <c r="E124" i="1"/>
  <c r="D124" i="1"/>
  <c r="G116" i="1"/>
  <c r="F116" i="1"/>
  <c r="E116" i="1"/>
  <c r="D116" i="1"/>
  <c r="G108" i="1"/>
  <c r="F108" i="1"/>
  <c r="F125" i="1" s="1"/>
  <c r="E108" i="1"/>
  <c r="E125" i="1" s="1"/>
  <c r="D108" i="1"/>
  <c r="G105" i="1"/>
  <c r="G109" i="1" s="1"/>
  <c r="F105" i="1"/>
  <c r="F109" i="1" s="1"/>
  <c r="E105" i="1"/>
  <c r="E109" i="1" s="1"/>
  <c r="D105" i="1"/>
  <c r="D109" i="1" s="1"/>
  <c r="E96" i="1"/>
  <c r="C96" i="1"/>
  <c r="G95" i="1"/>
  <c r="F95" i="1"/>
  <c r="E95" i="1"/>
  <c r="D95" i="1"/>
  <c r="G87" i="1"/>
  <c r="F87" i="1"/>
  <c r="E87" i="1"/>
  <c r="D87" i="1"/>
  <c r="G78" i="1"/>
  <c r="G96" i="1" s="1"/>
  <c r="F78" i="1"/>
  <c r="F96" i="1" s="1"/>
  <c r="E78" i="1"/>
  <c r="D78" i="1"/>
  <c r="C78" i="1"/>
  <c r="G75" i="1"/>
  <c r="G79" i="1" s="1"/>
  <c r="F75" i="1"/>
  <c r="F79" i="1" s="1"/>
  <c r="E75" i="1"/>
  <c r="E79" i="1" s="1"/>
  <c r="D75" i="1"/>
  <c r="D96" i="1" s="1"/>
  <c r="G66" i="1"/>
  <c r="C66" i="1"/>
  <c r="G65" i="1"/>
  <c r="F65" i="1"/>
  <c r="E65" i="1"/>
  <c r="E66" i="1" s="1"/>
  <c r="D65" i="1"/>
  <c r="G57" i="1"/>
  <c r="F57" i="1"/>
  <c r="E57" i="1"/>
  <c r="D57" i="1"/>
  <c r="E49" i="1"/>
  <c r="D49" i="1"/>
  <c r="G48" i="1"/>
  <c r="F48" i="1"/>
  <c r="E48" i="1"/>
  <c r="D48" i="1"/>
  <c r="G45" i="1"/>
  <c r="G49" i="1" s="1"/>
  <c r="F45" i="1"/>
  <c r="F66" i="1" s="1"/>
  <c r="D45" i="1"/>
  <c r="D66" i="1" s="1"/>
  <c r="G36" i="1"/>
  <c r="C36" i="1"/>
  <c r="C306" i="1" s="1"/>
  <c r="G35" i="1"/>
  <c r="F35" i="1"/>
  <c r="E35" i="1"/>
  <c r="D35" i="1"/>
  <c r="G28" i="1"/>
  <c r="F28" i="1"/>
  <c r="E28" i="1"/>
  <c r="D28" i="1"/>
  <c r="G19" i="1"/>
  <c r="F19" i="1"/>
  <c r="E19" i="1"/>
  <c r="D19" i="1"/>
  <c r="G17" i="1"/>
  <c r="G20" i="1" s="1"/>
  <c r="F17" i="1"/>
  <c r="F36" i="1" s="1"/>
  <c r="E17" i="1"/>
  <c r="E36" i="1" s="1"/>
  <c r="D17" i="1"/>
  <c r="D36" i="1" s="1"/>
  <c r="G81" i="2" l="1"/>
  <c r="G98" i="2"/>
  <c r="G128" i="2"/>
  <c r="G112" i="2"/>
  <c r="D159" i="2"/>
  <c r="F279" i="2"/>
  <c r="D308" i="2"/>
  <c r="E36" i="2"/>
  <c r="D67" i="2"/>
  <c r="D309" i="2" s="1"/>
  <c r="F81" i="2"/>
  <c r="D128" i="2"/>
  <c r="E159" i="2"/>
  <c r="G204" i="2"/>
  <c r="D262" i="2"/>
  <c r="G279" i="2"/>
  <c r="F36" i="2"/>
  <c r="E128" i="2"/>
  <c r="F308" i="2"/>
  <c r="G36" i="2"/>
  <c r="F67" i="2"/>
  <c r="F128" i="2"/>
  <c r="G159" i="2"/>
  <c r="F190" i="2"/>
  <c r="G308" i="2"/>
  <c r="G190" i="2"/>
  <c r="D306" i="1"/>
  <c r="F20" i="1"/>
  <c r="G125" i="1"/>
  <c r="G306" i="1" s="1"/>
  <c r="F155" i="1"/>
  <c r="F306" i="1" s="1"/>
  <c r="F185" i="1"/>
  <c r="E216" i="1"/>
  <c r="E306" i="1" s="1"/>
  <c r="D259" i="1"/>
  <c r="D20" i="1"/>
  <c r="G199" i="1"/>
  <c r="G155" i="1"/>
  <c r="F216" i="1"/>
  <c r="F49" i="1"/>
  <c r="E20" i="1"/>
  <c r="D79" i="1"/>
  <c r="G309" i="2" l="1"/>
  <c r="F309" i="2"/>
  <c r="E309" i="2"/>
</calcChain>
</file>

<file path=xl/sharedStrings.xml><?xml version="1.0" encoding="utf-8"?>
<sst xmlns="http://schemas.openxmlformats.org/spreadsheetml/2006/main" count="1146" uniqueCount="276">
  <si>
    <t>"Согласовано"</t>
  </si>
  <si>
    <t>"Утверждаю"</t>
  </si>
  <si>
    <t>________________________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</si>
  <si>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</si>
  <si>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__________________________</t>
  </si>
  <si>
    <t>______________________А.К. Агапова</t>
  </si>
  <si>
    <t>Август 2026г</t>
  </si>
  <si>
    <t>Примерное 10-дневное меню</t>
  </si>
  <si>
    <t>для организации питания детей в дошкольных образовательных учреждениях</t>
  </si>
  <si>
    <t>от 1-3 лет с 7-12 часовым пребыванием</t>
  </si>
  <si>
    <t>1 НЕДЕЛЯ</t>
  </si>
  <si>
    <t>День 1 - ый</t>
  </si>
  <si>
    <t xml:space="preserve">Прием пищи   </t>
  </si>
  <si>
    <t>Выход блюда</t>
  </si>
  <si>
    <t>Пищевые   вещества (г)</t>
  </si>
  <si>
    <t>Энергетическая</t>
  </si>
  <si>
    <t>№ рецептуры</t>
  </si>
  <si>
    <t>Наименование блюд</t>
  </si>
  <si>
    <t xml:space="preserve">ценность </t>
  </si>
  <si>
    <t>белки</t>
  </si>
  <si>
    <t>жиры</t>
  </si>
  <si>
    <t>угл-ды</t>
  </si>
  <si>
    <t>Ккал</t>
  </si>
  <si>
    <t>ЗАВТРАК</t>
  </si>
  <si>
    <t>Каша дружба молочная с маслом</t>
  </si>
  <si>
    <t>150/3</t>
  </si>
  <si>
    <t>ТТК №7</t>
  </si>
  <si>
    <t xml:space="preserve">Чай с сахаром </t>
  </si>
  <si>
    <t>160/4</t>
  </si>
  <si>
    <t>№ 411 Дели2016</t>
  </si>
  <si>
    <t>Бутерброд  с маслом сливочным</t>
  </si>
  <si>
    <t>25/5</t>
  </si>
  <si>
    <t>№1 Дели2010</t>
  </si>
  <si>
    <t>Итого:</t>
  </si>
  <si>
    <t>Сок</t>
  </si>
  <si>
    <t>№418Дели2016</t>
  </si>
  <si>
    <t>ОБЕД</t>
  </si>
  <si>
    <t>Салат из моркови</t>
  </si>
  <si>
    <t>№ 42 дели 2016 г</t>
  </si>
  <si>
    <t>Суп вермишелевый с картофелем и курицей</t>
  </si>
  <si>
    <t>150/10</t>
  </si>
  <si>
    <t>№88 Дели 2016</t>
  </si>
  <si>
    <t>Тефтели из говядины паровые</t>
  </si>
  <si>
    <t xml:space="preserve">ТТК № 1152 от 09.10.2020 </t>
  </si>
  <si>
    <t>Каша гречневая вязкая</t>
  </si>
  <si>
    <t>110/2,5</t>
  </si>
  <si>
    <t>№182,Дели 2016</t>
  </si>
  <si>
    <t>Кисель</t>
  </si>
  <si>
    <t>№284Партнер2014</t>
  </si>
  <si>
    <t>Хлеб сельский</t>
  </si>
  <si>
    <t>ПОЛДНИК</t>
  </si>
  <si>
    <t>Булочка Домашняя</t>
  </si>
  <si>
    <t>№258 Партнер г. Уфа 2014</t>
  </si>
  <si>
    <t>Катык</t>
  </si>
  <si>
    <t>№401Дели2010</t>
  </si>
  <si>
    <t>Голубцы ленивые в сметнно-томатном соусе</t>
  </si>
  <si>
    <t>140/15</t>
  </si>
  <si>
    <t>№ 160 Пермь 2001 г</t>
  </si>
  <si>
    <t>Напиток из урюка</t>
  </si>
  <si>
    <t>ТТК №68</t>
  </si>
  <si>
    <t>Хлеб пшеничный 1с</t>
  </si>
  <si>
    <t>ВСЕГО:</t>
  </si>
  <si>
    <t>День 2- ой</t>
  </si>
  <si>
    <t>Каша манная молочная с маслом</t>
  </si>
  <si>
    <t>ТТК №4</t>
  </si>
  <si>
    <t>Какао с  молоком</t>
  </si>
  <si>
    <t>№272 Парнер г. Уфа 2014</t>
  </si>
  <si>
    <t xml:space="preserve">Бутерброд  с сыром, маслом </t>
  </si>
  <si>
    <t>25/5/3</t>
  </si>
  <si>
    <t>№3Дели2010</t>
  </si>
  <si>
    <t xml:space="preserve">Фруктовое пюре </t>
  </si>
  <si>
    <t>1/125</t>
  </si>
  <si>
    <t>-</t>
  </si>
  <si>
    <t>Салат из  свеклы</t>
  </si>
  <si>
    <t>№34, Дели2016</t>
  </si>
  <si>
    <t>Суп крестьянский с курицей, со сметаной</t>
  </si>
  <si>
    <t>150/10/5</t>
  </si>
  <si>
    <t>№62 "Партнер"2014</t>
  </si>
  <si>
    <t>Ёжики мясные паровые</t>
  </si>
  <si>
    <t>ТТК №1Д</t>
  </si>
  <si>
    <t>Пюре Картофельное</t>
  </si>
  <si>
    <t>№137 Партнер 2014</t>
  </si>
  <si>
    <t>Напиток из апельсинов</t>
  </si>
  <si>
    <t>ТТК №55</t>
  </si>
  <si>
    <t>Кондитерские изделия</t>
  </si>
  <si>
    <t>печенье</t>
  </si>
  <si>
    <t>Молоко кипяченое</t>
  </si>
  <si>
    <t>№419 Дели2016</t>
  </si>
  <si>
    <t>Суфле из творога с молоком сгущенным</t>
  </si>
  <si>
    <t>100/10</t>
  </si>
  <si>
    <t>ТТК №567</t>
  </si>
  <si>
    <t>Чай с сахаром и лимоном</t>
  </si>
  <si>
    <t>150/4/4</t>
  </si>
  <si>
    <t>№393Дели2010</t>
  </si>
  <si>
    <t>День 3 - ий</t>
  </si>
  <si>
    <t>Каша  геркулесовая молочная с маслом</t>
  </si>
  <si>
    <t>ТТК №5</t>
  </si>
  <si>
    <t>Чай с молоком,сахаром</t>
  </si>
  <si>
    <t>№394Дели2010</t>
  </si>
  <si>
    <t xml:space="preserve">Огурцы свежие </t>
  </si>
  <si>
    <t>стр563,сб1996</t>
  </si>
  <si>
    <t xml:space="preserve">Суп с крупой (рис), картофелем, мясными фрикадельками </t>
  </si>
  <si>
    <t>№86 Дели 2016</t>
  </si>
  <si>
    <t>Котлеты рубленые из птицы</t>
  </si>
  <si>
    <t>№ 322 Дели 2016 г</t>
  </si>
  <si>
    <t>Макаронные изделия отварные</t>
  </si>
  <si>
    <t>110</t>
  </si>
  <si>
    <t>№218 Дели 2016</t>
  </si>
  <si>
    <t>Плюшка новомосковская</t>
  </si>
  <si>
    <t>№ 184 Партнёр Уфа 2010г</t>
  </si>
  <si>
    <t>Ряженка</t>
  </si>
  <si>
    <t>Яйцо вареное</t>
  </si>
  <si>
    <t>1/2шт</t>
  </si>
  <si>
    <t>№227 Дели 2016</t>
  </si>
  <si>
    <t>Картофель тушёный</t>
  </si>
  <si>
    <t>№138 Партнер г. Уфа 2014</t>
  </si>
  <si>
    <t>Напиток шиповника</t>
  </si>
  <si>
    <t>150/4</t>
  </si>
  <si>
    <t xml:space="preserve">ТТК № 59 </t>
  </si>
  <si>
    <t>День 4 - ый</t>
  </si>
  <si>
    <t>Каша рисовая молочная с маслом</t>
  </si>
  <si>
    <t>ТТК №8</t>
  </si>
  <si>
    <t>Кофейный напиток с  молоком</t>
  </si>
  <si>
    <t>165/7</t>
  </si>
  <si>
    <t>№270 Партнер г. Уфа 2014</t>
  </si>
  <si>
    <t>Фрукты свежие</t>
  </si>
  <si>
    <t>№ 386 Дели 2016</t>
  </si>
  <si>
    <t>Помидоры свежие</t>
  </si>
  <si>
    <t>Свекольник с курицей и сметаной</t>
  </si>
  <si>
    <t>№35,сб Пермь2001</t>
  </si>
  <si>
    <t>Жаркое по-домашнему из отварной говядины</t>
  </si>
  <si>
    <t>ТТК №29 Д</t>
  </si>
  <si>
    <t>вафли</t>
  </si>
  <si>
    <t>Запеканка из творога с крошкой</t>
  </si>
  <si>
    <t>100</t>
  </si>
  <si>
    <t>№322 Самара 2013</t>
  </si>
  <si>
    <t>День 5 - ый</t>
  </si>
  <si>
    <t>Каша полбяная молочная с маслом</t>
  </si>
  <si>
    <t>ТТК №1</t>
  </si>
  <si>
    <t>№399 Дели 2010</t>
  </si>
  <si>
    <t>Салат из свежих помидоров и огурцов</t>
  </si>
  <si>
    <t>№ 15 Дели 2016</t>
  </si>
  <si>
    <t>Щи  со свежей капустой, картофелем, мясными фрикадельками и сметаной</t>
  </si>
  <si>
    <t>№124 сб.шк.2004</t>
  </si>
  <si>
    <t>Плов из курицы</t>
  </si>
  <si>
    <t>№321 Дели 2016</t>
  </si>
  <si>
    <t>крекер</t>
  </si>
  <si>
    <t>Кефир</t>
  </si>
  <si>
    <t>Рагу с курицей</t>
  </si>
  <si>
    <t>20/100</t>
  </si>
  <si>
    <t>ТТК №63</t>
  </si>
  <si>
    <t>2 НЕДЕЛЯ</t>
  </si>
  <si>
    <t>День 6 - ой</t>
  </si>
  <si>
    <t>№386Дели2016</t>
  </si>
  <si>
    <t>Морковь отварная</t>
  </si>
  <si>
    <t>Биточки куриные "Солнышко"</t>
  </si>
  <si>
    <t>ТТК №97Д</t>
  </si>
  <si>
    <t>Макароны отварные</t>
  </si>
  <si>
    <t>535</t>
  </si>
  <si>
    <t>Булочка сдобная</t>
  </si>
  <si>
    <t>№ 257 Партнер2014 г. Уфа</t>
  </si>
  <si>
    <t>Гречка с фаршем и овощами</t>
  </si>
  <si>
    <t>ТТК №1630 от 10.11.2021</t>
  </si>
  <si>
    <t>День 7 - ой</t>
  </si>
  <si>
    <t>Каша ячневая молочная с маслом</t>
  </si>
  <si>
    <t>№399Дели2010</t>
  </si>
  <si>
    <t>Суп картофельный с горохом с курицей и гренками</t>
  </si>
  <si>
    <t>150/10/10</t>
  </si>
  <si>
    <t>ТТК №139</t>
  </si>
  <si>
    <t>Биточки рубленые из говядины паровые</t>
  </si>
  <si>
    <t>ТТК №7Д</t>
  </si>
  <si>
    <t>Пюре картофельное</t>
  </si>
  <si>
    <t>Пудинг из творога с рисом с повидлом</t>
  </si>
  <si>
    <t>110/10</t>
  </si>
  <si>
    <t>№250 Дели,2016</t>
  </si>
  <si>
    <t>День 8 - ой</t>
  </si>
  <si>
    <t>Суп молочный с вермишелью</t>
  </si>
  <si>
    <t>№100 Дели 2016</t>
  </si>
  <si>
    <t>Огурцы свежие</t>
  </si>
  <si>
    <t>Борщ  со свежей капустой, картофелем,на м/б,со сметаной</t>
  </si>
  <si>
    <t>150/5</t>
  </si>
  <si>
    <t>№63 Дели 2016</t>
  </si>
  <si>
    <t>Плов из  отварной говядины</t>
  </si>
  <si>
    <t>№108"Партнер"2014</t>
  </si>
  <si>
    <t>Пирожок печёный с повидлом</t>
  </si>
  <si>
    <t>№437 Дели2016</t>
  </si>
  <si>
    <t>Рагу из птицы с овощами</t>
  </si>
  <si>
    <t>100/20</t>
  </si>
  <si>
    <t>ТТК №4Д</t>
  </si>
  <si>
    <t>День 9 - ый</t>
  </si>
  <si>
    <t>Суп с гречневой крупой и картофелем  с курицей</t>
  </si>
  <si>
    <t>Биточки рубленые из рыбы</t>
  </si>
  <si>
    <t>ТТК №3Д</t>
  </si>
  <si>
    <t>День 10 - ый</t>
  </si>
  <si>
    <t>Каша пшённая молочная с маслом</t>
  </si>
  <si>
    <t>ТТК №6</t>
  </si>
  <si>
    <t>Суп из овощей с мясными фрикадельками, со сметаной</t>
  </si>
  <si>
    <t>№64 "Партнер"2014</t>
  </si>
  <si>
    <t>Гуляш  из куриной грудки</t>
  </si>
  <si>
    <t>40/40</t>
  </si>
  <si>
    <t>ТТК №91</t>
  </si>
  <si>
    <t>Рис отварной с овощами</t>
  </si>
  <si>
    <t>№334 Дели2016</t>
  </si>
  <si>
    <t>Ватрушка с сыром</t>
  </si>
  <si>
    <t>ТТК №1585 от 08.09.2021</t>
  </si>
  <si>
    <t>Омлет натуральный</t>
  </si>
  <si>
    <t>№229 Дели2016</t>
  </si>
  <si>
    <t>ИТОГО за 10 дней</t>
  </si>
  <si>
    <t>Примечание:</t>
  </si>
  <si>
    <t xml:space="preserve">1. Предусмотренные среднесуточные нормы, утвержденные СанПиН применены с учетом пребывания детей в ДОУ 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</si>
  <si>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</si>
  <si>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</si>
  <si>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</si>
  <si>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3. При разработке меню для дошкольных учреждений (ДОУ) были использованы следующие нормативно - технические документы:</t>
  </si>
  <si>
    <t>3.1 Сборник рецептур блюд и кулинарных изделий для питания детей в дошкольных образовательных</t>
  </si>
  <si>
    <t>учреждений,   Тутельян В.А., МогильныйМ.П.    Москва Дели принт 2010-2016гг.</t>
  </si>
  <si>
    <t xml:space="preserve">3.2 Сборник методических рекомендаций по организации питания детей в учреждениях образования 2013г </t>
  </si>
  <si>
    <t>3.3 Таблица химического состава и калорийности российских продуктов питания</t>
  </si>
  <si>
    <t xml:space="preserve"> Тутельян В.А., Скурихин И.М.    Москва   2007 г.</t>
  </si>
  <si>
    <t>3.4. Справочник рецептур  блюд  для питания детей г. Москвы,выпуск 4,2003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</si>
  <si>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</si>
  <si>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</si>
  <si>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</si>
  <si>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>3.8. Технико-технологические карты</t>
  </si>
  <si>
    <t xml:space="preserve">4. В разработанном меню предусмотрено использование следующего сырья: </t>
  </si>
  <si>
    <t xml:space="preserve">говядина 1 категории упитанности (лопатка, фарш, гуляш п/ф); </t>
  </si>
  <si>
    <t>сельскозозяйственная птица бройлеры потрошенные</t>
  </si>
  <si>
    <t>рыба мороженая крупная или средняя потрошенная без головы (п/ф фарш рыбный)</t>
  </si>
  <si>
    <t>яйца куриные 1 категории, рассчитаны условно  массой нетто 48г</t>
  </si>
  <si>
    <t>картофель, овощи (морковь, свекла, капуста, лук …) рассчитаны с учетом сезонности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</si>
  <si>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</si>
  <si>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</si>
  <si>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</si>
  <si>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</si>
  <si>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</si>
  <si>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_______________________А.К. Агапова</t>
  </si>
  <si>
    <t>от 3-7 лет с 7-12 часовым пребыванием</t>
  </si>
  <si>
    <t>Каша "Дружба" молочная с маслом</t>
  </si>
  <si>
    <t>200/3</t>
  </si>
  <si>
    <t>180/5</t>
  </si>
  <si>
    <t>№ 42 Дели 2016</t>
  </si>
  <si>
    <t>200/10</t>
  </si>
  <si>
    <t>Тефтели из говядины с соусом томатным</t>
  </si>
  <si>
    <t>70/10</t>
  </si>
  <si>
    <t>ТТК № 1152 от 09.10.2020 и №364 С-Петербург 2008</t>
  </si>
  <si>
    <t>130/3</t>
  </si>
  <si>
    <t>150/20</t>
  </si>
  <si>
    <t>Каша манная молочная  с маслом</t>
  </si>
  <si>
    <t>Бутерброд с сыром, маслом</t>
  </si>
  <si>
    <t>25/7/3</t>
  </si>
  <si>
    <t>№3 Дели2010</t>
  </si>
  <si>
    <t>Салат из свеклы</t>
  </si>
  <si>
    <t>200/15/5</t>
  </si>
  <si>
    <t>180/5/5</t>
  </si>
  <si>
    <t>Каша Геркулесовая молочная с маслом</t>
  </si>
  <si>
    <t>№ 394 Дели2010</t>
  </si>
  <si>
    <t>Суп с рисовой крупой и картофелем  с мясными фрикадельками</t>
  </si>
  <si>
    <t>200/15</t>
  </si>
  <si>
    <t>№401 Дели2010</t>
  </si>
  <si>
    <t>№ 184 Партнёр г. Уфа 2010</t>
  </si>
  <si>
    <t>200/10/6</t>
  </si>
  <si>
    <t xml:space="preserve">Запеканка из творога с крошкой </t>
  </si>
  <si>
    <t>130</t>
  </si>
  <si>
    <t>Щи  со свежей капустой, картофелем с мясными фрикадельками</t>
  </si>
  <si>
    <t>25/120</t>
  </si>
  <si>
    <t>№257 Партнер2014 г. Уфа</t>
  </si>
  <si>
    <t>200/10/10</t>
  </si>
  <si>
    <t>130/20</t>
  </si>
  <si>
    <t>Борщ  со свежей капустой, картофелем на м/б, со сметаной</t>
  </si>
  <si>
    <t>200/5</t>
  </si>
  <si>
    <t>120/25</t>
  </si>
  <si>
    <t>№399 Сб.Дели2010</t>
  </si>
  <si>
    <t>Каша пшенная молочная с маслом</t>
  </si>
  <si>
    <t>200/15/6</t>
  </si>
  <si>
    <t>45/45</t>
  </si>
  <si>
    <t>ИТОГО за 10 дней: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</si>
</sst>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86">
    <xf numFmtId="0" fontId="0" fillId="0" borderId="0" xfId="0"/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wrapText="1"/>
    </xf>
    <xf numFmtId="2" fontId="2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vertical="top" wrapText="1"/>
    </xf>
    <xf numFmtId="2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2" fontId="2" fillId="0" borderId="0" xfId="0" applyNumberFormat="1" applyFont="1" applyFill="1"/>
    <xf numFmtId="2" fontId="2" fillId="0" borderId="0" xfId="0" applyNumberFormat="1" applyFont="1" applyFill="1" applyAlignment="1">
      <alignment horizontal="left"/>
    </xf>
    <xf numFmtId="2" fontId="2" fillId="0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3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2" fontId="2" fillId="0" borderId="0" xfId="0" applyNumberFormat="1" applyFont="1" applyFill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5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Alignment="1">
      <alignment horizontal="center" vertical="top" wrapText="1"/>
    </xf>
    <xf numFmtId="2" fontId="2" fillId="0" borderId="6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wrapText="1"/>
    </xf>
    <xf numFmtId="2" fontId="2" fillId="0" borderId="13" xfId="0" applyNumberFormat="1" applyFont="1" applyFill="1" applyBorder="1" applyAlignment="1">
      <alignment horizontal="center" wrapText="1"/>
    </xf>
    <xf numFmtId="0" fontId="2" fillId="0" borderId="12" xfId="0" applyFont="1" applyFill="1" applyBorder="1" applyAlignment="1">
      <alignment wrapText="1"/>
    </xf>
    <xf numFmtId="0" fontId="2" fillId="0" borderId="2" xfId="0" applyFont="1" applyFill="1" applyBorder="1" applyAlignment="1">
      <alignment vertical="top" wrapText="1"/>
    </xf>
    <xf numFmtId="0" fontId="2" fillId="0" borderId="5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wrapText="1"/>
    </xf>
    <xf numFmtId="2" fontId="2" fillId="0" borderId="8" xfId="0" applyNumberFormat="1" applyFont="1" applyFill="1" applyBorder="1" applyAlignment="1">
      <alignment horizontal="center" wrapText="1"/>
    </xf>
    <xf numFmtId="2" fontId="2" fillId="0" borderId="7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vertical="top"/>
    </xf>
    <xf numFmtId="0" fontId="2" fillId="0" borderId="7" xfId="0" applyFont="1" applyFill="1" applyBorder="1"/>
    <xf numFmtId="0" fontId="2" fillId="0" borderId="7" xfId="0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wrapText="1"/>
    </xf>
    <xf numFmtId="0" fontId="2" fillId="0" borderId="12" xfId="0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2" fontId="2" fillId="0" borderId="5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center" wrapText="1"/>
    </xf>
    <xf numFmtId="2" fontId="2" fillId="0" borderId="8" xfId="0" applyNumberFormat="1" applyFont="1" applyFill="1" applyBorder="1" applyAlignment="1">
      <alignment wrapText="1"/>
    </xf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164" fontId="2" fillId="0" borderId="8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Alignment="1">
      <alignment horizontal="center" wrapText="1"/>
    </xf>
    <xf numFmtId="164" fontId="2" fillId="0" borderId="6" xfId="0" applyNumberFormat="1" applyFont="1" applyFill="1" applyBorder="1" applyAlignment="1">
      <alignment horizontal="center" wrapText="1"/>
    </xf>
    <xf numFmtId="1" fontId="2" fillId="0" borderId="8" xfId="0" applyNumberFormat="1" applyFont="1" applyFill="1" applyBorder="1" applyAlignment="1">
      <alignment horizontal="center" wrapText="1"/>
    </xf>
    <xf numFmtId="0" fontId="2" fillId="0" borderId="13" xfId="0" applyFont="1" applyFill="1" applyBorder="1" applyAlignment="1">
      <alignment vertical="top"/>
    </xf>
    <xf numFmtId="0" fontId="2" fillId="0" borderId="14" xfId="0" applyFont="1" applyFill="1" applyBorder="1"/>
    <xf numFmtId="2" fontId="2" fillId="0" borderId="12" xfId="0" applyNumberFormat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2" fontId="2" fillId="0" borderId="12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center" wrapText="1"/>
    </xf>
    <xf numFmtId="0" fontId="2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8" xfId="0" applyNumberFormat="1" applyFont="1" applyFill="1" applyBorder="1" applyAlignment="1">
      <alignment horizontal="center" wrapText="1"/>
    </xf>
    <xf numFmtId="2" fontId="2" fillId="0" borderId="0" xfId="1" applyNumberFormat="1" applyFont="1" applyFill="1" applyAlignment="1">
      <alignment horizontal="center" wrapText="1"/>
    </xf>
    <xf numFmtId="2" fontId="2" fillId="0" borderId="8" xfId="1" applyNumberFormat="1" applyFont="1" applyFill="1" applyBorder="1" applyAlignment="1">
      <alignment horizontal="center" wrapText="1"/>
    </xf>
    <xf numFmtId="2" fontId="2" fillId="0" borderId="6" xfId="1" applyNumberFormat="1" applyFont="1" applyFill="1" applyBorder="1" applyAlignment="1">
      <alignment horizontal="center" wrapText="1"/>
    </xf>
    <xf numFmtId="0" fontId="2" fillId="0" borderId="8" xfId="1" applyFont="1" applyFill="1" applyBorder="1" applyAlignment="1">
      <alignment wrapText="1"/>
    </xf>
    <xf numFmtId="0" fontId="2" fillId="0" borderId="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wrapText="1"/>
    </xf>
    <xf numFmtId="0" fontId="2" fillId="0" borderId="15" xfId="0" applyFont="1" applyFill="1" applyBorder="1"/>
    <xf numFmtId="2" fontId="2" fillId="0" borderId="0" xfId="0" applyNumberFormat="1" applyFont="1" applyFill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2" fontId="2" fillId="0" borderId="16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7" xfId="0" applyFont="1" applyFill="1" applyBorder="1"/>
    <xf numFmtId="0" fontId="2" fillId="0" borderId="3" xfId="0" applyFont="1" applyFill="1" applyBorder="1" applyAlignment="1">
      <alignment wrapText="1"/>
    </xf>
    <xf numFmtId="0" fontId="2" fillId="0" borderId="9" xfId="0" applyFont="1" applyFill="1" applyBorder="1" applyAlignment="1">
      <alignment vertical="top" wrapText="1"/>
    </xf>
    <xf numFmtId="49" fontId="2" fillId="0" borderId="7" xfId="0" applyNumberFormat="1" applyFont="1" applyFill="1" applyBorder="1" applyAlignment="1">
      <alignment horizontal="center" wrapText="1"/>
    </xf>
    <xf numFmtId="0" fontId="2" fillId="0" borderId="15" xfId="0" applyFont="1" applyFill="1" applyBorder="1" applyAlignment="1">
      <alignment vertical="top" wrapText="1"/>
    </xf>
    <xf numFmtId="1" fontId="2" fillId="0" borderId="6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wrapText="1"/>
    </xf>
    <xf numFmtId="2" fontId="2" fillId="0" borderId="9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Alignment="1">
      <alignment horizontal="right" wrapText="1"/>
    </xf>
    <xf numFmtId="0" fontId="2" fillId="0" borderId="18" xfId="0" applyFont="1" applyFill="1" applyBorder="1"/>
    <xf numFmtId="1" fontId="2" fillId="0" borderId="0" xfId="0" applyNumberFormat="1" applyFont="1" applyFill="1" applyAlignment="1">
      <alignment horizontal="center"/>
    </xf>
    <xf numFmtId="0" fontId="2" fillId="0" borderId="8" xfId="0" applyFont="1" applyFill="1" applyBorder="1" applyAlignment="1"/>
    <xf numFmtId="0" fontId="2" fillId="0" borderId="5" xfId="0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 wrapText="1"/>
    </xf>
    <xf numFmtId="49" fontId="2" fillId="0" borderId="12" xfId="0" applyNumberFormat="1" applyFont="1" applyFill="1" applyBorder="1" applyAlignment="1">
      <alignment horizontal="center" wrapText="1"/>
    </xf>
    <xf numFmtId="0" fontId="2" fillId="0" borderId="10" xfId="0" applyFont="1" applyFill="1" applyBorder="1" applyAlignment="1">
      <alignment wrapText="1"/>
    </xf>
    <xf numFmtId="49" fontId="2" fillId="0" borderId="5" xfId="0" applyNumberFormat="1" applyFont="1" applyFill="1" applyBorder="1" applyAlignment="1">
      <alignment horizontal="right" wrapText="1"/>
    </xf>
    <xf numFmtId="2" fontId="2" fillId="0" borderId="7" xfId="0" applyNumberFormat="1" applyFont="1" applyFill="1" applyBorder="1" applyAlignment="1">
      <alignment horizontal="center"/>
    </xf>
    <xf numFmtId="0" fontId="2" fillId="0" borderId="20" xfId="0" applyFont="1" applyFill="1" applyBorder="1"/>
    <xf numFmtId="0" fontId="2" fillId="0" borderId="13" xfId="0" applyFont="1" applyFill="1" applyBorder="1" applyAlignment="1">
      <alignment horizontal="center" wrapText="1"/>
    </xf>
    <xf numFmtId="2" fontId="2" fillId="0" borderId="11" xfId="0" applyNumberFormat="1" applyFont="1" applyFill="1" applyBorder="1" applyAlignment="1">
      <alignment horizontal="center" wrapText="1"/>
    </xf>
    <xf numFmtId="0" fontId="2" fillId="0" borderId="19" xfId="0" applyFont="1" applyFill="1" applyBorder="1" applyAlignment="1">
      <alignment wrapText="1"/>
    </xf>
    <xf numFmtId="0" fontId="2" fillId="0" borderId="6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11" xfId="0" applyFont="1" applyFill="1" applyBorder="1" applyAlignment="1">
      <alignment wrapText="1"/>
    </xf>
    <xf numFmtId="2" fontId="2" fillId="0" borderId="12" xfId="0" applyNumberFormat="1" applyFont="1" applyFill="1" applyBorder="1" applyAlignment="1">
      <alignment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1" fontId="2" fillId="0" borderId="0" xfId="0" applyNumberFormat="1" applyFont="1" applyFill="1" applyAlignment="1">
      <alignment wrapText="1"/>
    </xf>
    <xf numFmtId="164" fontId="2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6" xfId="0" applyFont="1" applyFill="1" applyBorder="1"/>
    <xf numFmtId="0" fontId="2" fillId="0" borderId="13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21" xfId="0" applyFont="1" applyFill="1" applyBorder="1" applyAlignment="1">
      <alignment wrapText="1"/>
    </xf>
    <xf numFmtId="0" fontId="2" fillId="0" borderId="15" xfId="0" applyFont="1" applyFill="1" applyBorder="1" applyAlignment="1">
      <alignment wrapText="1"/>
    </xf>
    <xf numFmtId="0" fontId="2" fillId="0" borderId="13" xfId="0" applyFont="1" applyFill="1" applyBorder="1"/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wrapText="1"/>
    </xf>
    <xf numFmtId="2" fontId="2" fillId="0" borderId="1" xfId="0" applyNumberFormat="1" applyFont="1" applyFill="1" applyBorder="1" applyAlignment="1">
      <alignment horizontal="center" wrapText="1"/>
    </xf>
    <xf numFmtId="0" fontId="2" fillId="0" borderId="8" xfId="1" applyFont="1" applyFill="1" applyBorder="1" applyAlignment="1">
      <alignment horizontal="left" wrapText="1"/>
    </xf>
    <xf numFmtId="2" fontId="2" fillId="0" borderId="0" xfId="0" applyNumberFormat="1" applyFont="1" applyFill="1" applyAlignment="1">
      <alignment horizontal="right" wrapText="1"/>
    </xf>
    <xf numFmtId="1" fontId="2" fillId="0" borderId="8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2" fontId="2" fillId="0" borderId="22" xfId="0" applyNumberFormat="1" applyFont="1" applyFill="1" applyBorder="1" applyAlignment="1">
      <alignment horizontal="center" wrapText="1"/>
    </xf>
    <xf numFmtId="2" fontId="2" fillId="0" borderId="10" xfId="0" applyNumberFormat="1" applyFont="1" applyFill="1" applyBorder="1" applyAlignment="1">
      <alignment wrapText="1"/>
    </xf>
    <xf numFmtId="0" fontId="2" fillId="0" borderId="8" xfId="0" applyFont="1" applyFill="1" applyBorder="1" applyAlignment="1">
      <alignment horizontal="left" wrapText="1"/>
    </xf>
    <xf numFmtId="0" fontId="2" fillId="0" borderId="8" xfId="0" applyFont="1" applyFill="1" applyBorder="1"/>
    <xf numFmtId="0" fontId="2" fillId="0" borderId="19" xfId="0" applyFont="1" applyFill="1" applyBorder="1" applyAlignment="1">
      <alignment horizontal="center" wrapText="1"/>
    </xf>
    <xf numFmtId="0" fontId="2" fillId="0" borderId="2" xfId="0" applyFont="1" applyFill="1" applyBorder="1"/>
    <xf numFmtId="0" fontId="2" fillId="0" borderId="5" xfId="0" applyFont="1" applyFill="1" applyBorder="1"/>
    <xf numFmtId="49" fontId="2" fillId="0" borderId="4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wrapText="1"/>
    </xf>
    <xf numFmtId="0" fontId="2" fillId="0" borderId="16" xfId="0" applyFont="1" applyFill="1" applyBorder="1" applyAlignment="1">
      <alignment wrapText="1"/>
    </xf>
    <xf numFmtId="0" fontId="0" fillId="0" borderId="0" xfId="0" applyFill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3"/>
  <sheetViews>
    <sheetView tabSelected="1" topLeftCell="A306" workbookViewId="0">
      <selection activeCell="I326" sqref="I326"/>
    </sheetView>
  </sheetViews>
  <sheetFormatPr defaultRowHeight="15.75" x14ac:dyDescent="0.25"/>
  <cols>
    <col min="1" max="1" width="30.85546875" style="1" customWidth="1"/>
    <col min="2" max="2" width="21.5703125" style="2" customWidth="1"/>
    <col min="3" max="3" width="13.42578125" style="148" customWidth="1"/>
    <col min="4" max="4" width="11.42578125" style="18" customWidth="1"/>
    <col min="5" max="5" width="10" style="18" customWidth="1"/>
    <col min="6" max="6" width="11.42578125" style="18" customWidth="1"/>
    <col min="7" max="7" width="12.140625" style="18" customWidth="1"/>
    <col min="8" max="8" width="23.85546875" style="149" customWidth="1"/>
  </cols>
  <sheetData>
    <row r="1" spans="1:8" x14ac:dyDescent="0.25">
      <c r="A1" s="1" t="s">
        <v>0</v>
      </c>
      <c r="C1" s="2"/>
      <c r="D1" s="3"/>
      <c r="E1" s="3"/>
      <c r="F1" s="4" t="s">
        <v>1</v>
      </c>
      <c r="G1" s="4"/>
      <c r="H1" s="4"/>
    </row>
    <row r="2" spans="1:8" ht="75.75" customHeight="1" x14ac:dyDescent="0.25">
      <c r="A2" s="1" t="s">
        <v>2</v>
      </c>
      <c r="C2" s="2"/>
      <c r="D2" s="3"/>
      <c r="E2" s="5"/>
      <c r="F2" s="6" t="s">
        <v>3</v>
      </c>
      <c r="G2" s="6"/>
      <c r="H2" s="6"/>
    </row>
    <row r="3" spans="1:8" ht="23.25" customHeight="1" x14ac:dyDescent="0.25">
      <c r="A3" s="7" t="s">
        <v>4</v>
      </c>
      <c r="B3" s="8"/>
      <c r="C3" s="9"/>
      <c r="D3" s="10"/>
      <c r="E3" s="10"/>
      <c r="F3" s="11" t="s">
        <v>5</v>
      </c>
      <c r="G3" s="11"/>
      <c r="H3" s="11"/>
    </row>
    <row r="4" spans="1:8" x14ac:dyDescent="0.25">
      <c r="A4" s="7"/>
      <c r="B4" s="8"/>
      <c r="C4" s="9"/>
      <c r="D4" s="10"/>
      <c r="E4" s="10"/>
      <c r="F4" s="12" t="s">
        <v>6</v>
      </c>
      <c r="G4" s="12"/>
      <c r="H4" s="12"/>
    </row>
    <row r="5" spans="1:8" x14ac:dyDescent="0.25">
      <c r="A5" s="8"/>
      <c r="B5" s="8"/>
      <c r="C5" s="13" t="s">
        <v>7</v>
      </c>
      <c r="D5" s="13"/>
      <c r="E5" s="13"/>
      <c r="F5" s="8"/>
      <c r="G5" s="8"/>
      <c r="H5" s="14"/>
    </row>
    <row r="6" spans="1:8" x14ac:dyDescent="0.25">
      <c r="A6" s="8"/>
      <c r="B6" s="8"/>
      <c r="C6" s="15" t="s">
        <v>8</v>
      </c>
      <c r="D6" s="15"/>
      <c r="E6" s="15"/>
      <c r="F6" s="8"/>
      <c r="G6" s="8"/>
      <c r="H6" s="14"/>
    </row>
    <row r="7" spans="1:8" x14ac:dyDescent="0.25">
      <c r="A7" s="8"/>
      <c r="B7" s="8"/>
      <c r="C7" s="15" t="s">
        <v>9</v>
      </c>
      <c r="D7" s="15"/>
      <c r="E7" s="15"/>
      <c r="F7" s="8"/>
      <c r="G7" s="8"/>
      <c r="H7" s="14"/>
    </row>
    <row r="8" spans="1:8" x14ac:dyDescent="0.25">
      <c r="A8" s="8"/>
      <c r="B8" s="16" t="s">
        <v>10</v>
      </c>
      <c r="C8" s="16"/>
      <c r="D8" s="16"/>
      <c r="E8" s="16"/>
      <c r="F8" s="8"/>
      <c r="G8" s="8"/>
      <c r="H8" s="14"/>
    </row>
    <row r="9" spans="1:8" ht="16.5" thickBot="1" x14ac:dyDescent="0.3">
      <c r="A9" s="1" t="s">
        <v>11</v>
      </c>
      <c r="C9" s="17"/>
      <c r="H9" s="2"/>
    </row>
    <row r="10" spans="1:8" ht="31.5" x14ac:dyDescent="0.25">
      <c r="A10" s="19" t="s">
        <v>12</v>
      </c>
      <c r="B10" s="20"/>
      <c r="C10" s="21" t="s">
        <v>13</v>
      </c>
      <c r="D10" s="22" t="s">
        <v>14</v>
      </c>
      <c r="E10" s="23"/>
      <c r="F10" s="24"/>
      <c r="G10" s="25" t="s">
        <v>15</v>
      </c>
      <c r="H10" s="26" t="s">
        <v>16</v>
      </c>
    </row>
    <row r="11" spans="1:8" ht="16.5" thickBot="1" x14ac:dyDescent="0.3">
      <c r="A11" s="27" t="s">
        <v>17</v>
      </c>
      <c r="B11" s="28"/>
      <c r="C11" s="29"/>
      <c r="D11" s="30"/>
      <c r="E11" s="31"/>
      <c r="F11" s="32"/>
      <c r="G11" s="33" t="s">
        <v>18</v>
      </c>
      <c r="H11" s="34"/>
    </row>
    <row r="12" spans="1:8" ht="16.5" thickBot="1" x14ac:dyDescent="0.3">
      <c r="A12" s="35"/>
      <c r="B12" s="36"/>
      <c r="C12" s="37"/>
      <c r="D12" s="38" t="s">
        <v>19</v>
      </c>
      <c r="E12" s="38" t="s">
        <v>20</v>
      </c>
      <c r="F12" s="39" t="s">
        <v>21</v>
      </c>
      <c r="G12" s="39" t="s">
        <v>22</v>
      </c>
      <c r="H12" s="40"/>
    </row>
    <row r="13" spans="1:8" x14ac:dyDescent="0.25">
      <c r="A13" s="41"/>
      <c r="B13" s="42" t="s">
        <v>23</v>
      </c>
      <c r="C13" s="43"/>
      <c r="D13" s="44"/>
      <c r="E13" s="44"/>
      <c r="F13" s="45"/>
      <c r="G13" s="44"/>
      <c r="H13" s="26"/>
    </row>
    <row r="14" spans="1:8" ht="31.5" x14ac:dyDescent="0.25">
      <c r="A14" s="46" t="s">
        <v>24</v>
      </c>
      <c r="C14" s="47" t="s">
        <v>25</v>
      </c>
      <c r="D14" s="48">
        <v>3.92</v>
      </c>
      <c r="E14" s="44">
        <v>4.37</v>
      </c>
      <c r="F14" s="44">
        <v>18.992999999999999</v>
      </c>
      <c r="G14" s="48">
        <v>131</v>
      </c>
      <c r="H14" s="34" t="s">
        <v>26</v>
      </c>
    </row>
    <row r="15" spans="1:8" x14ac:dyDescent="0.25">
      <c r="A15" s="49" t="s">
        <v>27</v>
      </c>
      <c r="B15" s="50"/>
      <c r="C15" s="51" t="s">
        <v>28</v>
      </c>
      <c r="D15" s="52">
        <v>0.05</v>
      </c>
      <c r="E15" s="53">
        <v>0.01</v>
      </c>
      <c r="F15" s="13">
        <v>4.42</v>
      </c>
      <c r="G15" s="53">
        <v>18</v>
      </c>
      <c r="H15" s="34" t="s">
        <v>29</v>
      </c>
    </row>
    <row r="16" spans="1:8" ht="32.25" thickBot="1" x14ac:dyDescent="0.3">
      <c r="A16" s="46" t="s">
        <v>30</v>
      </c>
      <c r="C16" s="54" t="s">
        <v>31</v>
      </c>
      <c r="D16" s="55">
        <v>1.9</v>
      </c>
      <c r="E16" s="47">
        <v>4.4000000000000004</v>
      </c>
      <c r="F16" s="56">
        <v>13</v>
      </c>
      <c r="G16" s="47">
        <v>99</v>
      </c>
      <c r="H16" s="34" t="s">
        <v>32</v>
      </c>
    </row>
    <row r="17" spans="1:8" ht="16.5" thickBot="1" x14ac:dyDescent="0.3">
      <c r="A17" s="57" t="s">
        <v>33</v>
      </c>
      <c r="B17" s="58"/>
      <c r="C17" s="59">
        <v>347</v>
      </c>
      <c r="D17" s="38">
        <f>SUM(D13:D16)</f>
        <v>5.8699999999999992</v>
      </c>
      <c r="E17" s="38">
        <f>SUM(E13:E16)</f>
        <v>8.7800000000000011</v>
      </c>
      <c r="F17" s="38">
        <f>SUM(F13:F16)</f>
        <v>36.412999999999997</v>
      </c>
      <c r="G17" s="38">
        <f>SUM(G13:G16)</f>
        <v>248</v>
      </c>
      <c r="H17" s="40"/>
    </row>
    <row r="18" spans="1:8" ht="16.5" thickBot="1" x14ac:dyDescent="0.3">
      <c r="A18" s="46" t="s">
        <v>34</v>
      </c>
      <c r="C18" s="47">
        <v>125</v>
      </c>
      <c r="D18" s="48">
        <v>0.6</v>
      </c>
      <c r="E18" s="44">
        <v>0.3</v>
      </c>
      <c r="F18" s="18">
        <v>13</v>
      </c>
      <c r="G18" s="44">
        <v>57</v>
      </c>
      <c r="H18" s="34" t="s">
        <v>35</v>
      </c>
    </row>
    <row r="19" spans="1:8" ht="16.5" thickBot="1" x14ac:dyDescent="0.3">
      <c r="A19" s="57" t="s">
        <v>33</v>
      </c>
      <c r="B19" s="58"/>
      <c r="C19" s="59">
        <v>125</v>
      </c>
      <c r="D19" s="38">
        <f>SUM(D18)</f>
        <v>0.6</v>
      </c>
      <c r="E19" s="38">
        <f>SUM(E18)</f>
        <v>0.3</v>
      </c>
      <c r="F19" s="38">
        <f>SUM(F18)</f>
        <v>13</v>
      </c>
      <c r="G19" s="38">
        <f>SUM(G18)</f>
        <v>57</v>
      </c>
      <c r="H19" s="40"/>
    </row>
    <row r="20" spans="1:8" ht="16.5" thickBot="1" x14ac:dyDescent="0.3">
      <c r="A20" s="41"/>
      <c r="B20" s="42"/>
      <c r="C20" s="43">
        <v>472</v>
      </c>
      <c r="D20" s="60">
        <f>D17+D19</f>
        <v>6.4699999999999989</v>
      </c>
      <c r="E20" s="60">
        <f>E17+E19</f>
        <v>9.0800000000000018</v>
      </c>
      <c r="F20" s="60">
        <f>F17+F19</f>
        <v>49.412999999999997</v>
      </c>
      <c r="G20" s="60">
        <f>G17+G19</f>
        <v>305</v>
      </c>
      <c r="H20" s="26"/>
    </row>
    <row r="21" spans="1:8" x14ac:dyDescent="0.25">
      <c r="A21" s="41"/>
      <c r="B21" s="42" t="s">
        <v>36</v>
      </c>
      <c r="C21" s="43"/>
      <c r="D21" s="60"/>
      <c r="E21" s="61"/>
      <c r="F21" s="60"/>
      <c r="G21" s="61"/>
      <c r="H21" s="26"/>
    </row>
    <row r="22" spans="1:8" x14ac:dyDescent="0.25">
      <c r="A22" s="62" t="s">
        <v>37</v>
      </c>
      <c r="C22" s="47">
        <v>30</v>
      </c>
      <c r="D22" s="63">
        <v>0.6</v>
      </c>
      <c r="E22" s="44">
        <v>0.05</v>
      </c>
      <c r="F22" s="63">
        <v>3</v>
      </c>
      <c r="G22" s="48">
        <v>14</v>
      </c>
      <c r="H22" s="64" t="s">
        <v>38</v>
      </c>
    </row>
    <row r="23" spans="1:8" ht="31.5" x14ac:dyDescent="0.25">
      <c r="A23" s="65" t="s">
        <v>39</v>
      </c>
      <c r="B23" s="66"/>
      <c r="C23" s="67" t="s">
        <v>40</v>
      </c>
      <c r="D23" s="68">
        <v>2.94</v>
      </c>
      <c r="E23" s="69">
        <v>4.42</v>
      </c>
      <c r="F23" s="68">
        <v>11.61</v>
      </c>
      <c r="G23" s="70">
        <v>101.33</v>
      </c>
      <c r="H23" s="71" t="s">
        <v>41</v>
      </c>
    </row>
    <row r="24" spans="1:8" ht="31.5" x14ac:dyDescent="0.25">
      <c r="A24" s="65" t="s">
        <v>42</v>
      </c>
      <c r="B24" s="66"/>
      <c r="C24" s="67">
        <v>50</v>
      </c>
      <c r="D24" s="67">
        <v>3.87</v>
      </c>
      <c r="E24" s="72">
        <v>5</v>
      </c>
      <c r="F24" s="67">
        <v>3.13</v>
      </c>
      <c r="G24" s="72">
        <v>73</v>
      </c>
      <c r="H24" s="71" t="s">
        <v>43</v>
      </c>
    </row>
    <row r="25" spans="1:8" x14ac:dyDescent="0.25">
      <c r="A25" s="46" t="s">
        <v>44</v>
      </c>
      <c r="C25" s="47" t="s">
        <v>45</v>
      </c>
      <c r="D25" s="44">
        <v>5.5</v>
      </c>
      <c r="E25" s="44">
        <v>5</v>
      </c>
      <c r="F25" s="44">
        <v>32</v>
      </c>
      <c r="G25" s="44">
        <v>195</v>
      </c>
      <c r="H25" s="34" t="s">
        <v>46</v>
      </c>
    </row>
    <row r="26" spans="1:8" x14ac:dyDescent="0.25">
      <c r="A26" s="46" t="s">
        <v>47</v>
      </c>
      <c r="C26" s="47">
        <v>150</v>
      </c>
      <c r="D26" s="48"/>
      <c r="E26" s="44"/>
      <c r="F26" s="18">
        <v>8.34</v>
      </c>
      <c r="G26" s="48">
        <v>33.340000000000003</v>
      </c>
      <c r="H26" s="34" t="s">
        <v>48</v>
      </c>
    </row>
    <row r="27" spans="1:8" ht="16.5" thickBot="1" x14ac:dyDescent="0.3">
      <c r="A27" s="46" t="s">
        <v>49</v>
      </c>
      <c r="C27" s="47">
        <v>30</v>
      </c>
      <c r="D27" s="47">
        <v>1.5</v>
      </c>
      <c r="E27" s="56">
        <v>0.3</v>
      </c>
      <c r="F27" s="47">
        <v>14.3</v>
      </c>
      <c r="G27" s="56">
        <v>66</v>
      </c>
      <c r="H27" s="34"/>
    </row>
    <row r="28" spans="1:8" ht="16.5" thickBot="1" x14ac:dyDescent="0.3">
      <c r="A28" s="57" t="s">
        <v>33</v>
      </c>
      <c r="B28" s="58"/>
      <c r="C28" s="38">
        <v>532.5</v>
      </c>
      <c r="D28" s="39">
        <f>SUM(D22:D27)</f>
        <v>14.41</v>
      </c>
      <c r="E28" s="39">
        <f>SUM(E22:E27)</f>
        <v>14.77</v>
      </c>
      <c r="F28" s="39">
        <f>SUM(F22:F27)</f>
        <v>72.38</v>
      </c>
      <c r="G28" s="39">
        <f>SUM(G22:G27)</f>
        <v>482.66999999999996</v>
      </c>
      <c r="H28" s="40"/>
    </row>
    <row r="29" spans="1:8" x14ac:dyDescent="0.25">
      <c r="A29" s="46"/>
      <c r="B29" s="2" t="s">
        <v>50</v>
      </c>
      <c r="C29" s="47"/>
      <c r="D29" s="48"/>
      <c r="E29" s="44"/>
      <c r="F29" s="45"/>
      <c r="H29" s="34"/>
    </row>
    <row r="30" spans="1:8" ht="31.5" x14ac:dyDescent="0.25">
      <c r="A30" s="65" t="s">
        <v>51</v>
      </c>
      <c r="B30" s="66"/>
      <c r="C30" s="67">
        <v>40</v>
      </c>
      <c r="D30" s="69">
        <v>3.9</v>
      </c>
      <c r="E30" s="68">
        <v>4</v>
      </c>
      <c r="F30" s="69">
        <v>30.4</v>
      </c>
      <c r="G30" s="68">
        <v>173</v>
      </c>
      <c r="H30" s="71" t="s">
        <v>52</v>
      </c>
    </row>
    <row r="31" spans="1:8" x14ac:dyDescent="0.25">
      <c r="A31" s="46" t="s">
        <v>53</v>
      </c>
      <c r="C31" s="73">
        <v>100</v>
      </c>
      <c r="D31" s="53">
        <v>3</v>
      </c>
      <c r="E31" s="53">
        <v>2.5</v>
      </c>
      <c r="F31" s="53">
        <v>4.5</v>
      </c>
      <c r="G31" s="53">
        <v>54.3</v>
      </c>
      <c r="H31" s="34" t="s">
        <v>54</v>
      </c>
    </row>
    <row r="32" spans="1:8" x14ac:dyDescent="0.25">
      <c r="A32" s="74" t="s">
        <v>55</v>
      </c>
      <c r="B32" s="75"/>
      <c r="C32" s="47" t="s">
        <v>56</v>
      </c>
      <c r="D32" s="48">
        <v>5.47</v>
      </c>
      <c r="E32" s="44">
        <v>8.66</v>
      </c>
      <c r="F32" s="18">
        <v>7.29</v>
      </c>
      <c r="G32" s="44">
        <v>129</v>
      </c>
      <c r="H32" s="34" t="s">
        <v>57</v>
      </c>
    </row>
    <row r="33" spans="1:8" x14ac:dyDescent="0.25">
      <c r="A33" s="46" t="s">
        <v>58</v>
      </c>
      <c r="C33" s="47">
        <v>150</v>
      </c>
      <c r="D33" s="48">
        <v>0.5</v>
      </c>
      <c r="E33" s="44">
        <v>2.5000000000000001E-2</v>
      </c>
      <c r="F33" s="18">
        <v>12.5</v>
      </c>
      <c r="G33" s="44">
        <v>52.1</v>
      </c>
      <c r="H33" s="34" t="s">
        <v>59</v>
      </c>
    </row>
    <row r="34" spans="1:8" ht="16.5" thickBot="1" x14ac:dyDescent="0.3">
      <c r="A34" s="46" t="s">
        <v>60</v>
      </c>
      <c r="C34" s="47">
        <v>20</v>
      </c>
      <c r="D34" s="76">
        <v>1.6</v>
      </c>
      <c r="E34" s="77">
        <v>0.2</v>
      </c>
      <c r="F34" s="78">
        <v>9.8000000000000007</v>
      </c>
      <c r="G34" s="79">
        <v>47</v>
      </c>
      <c r="H34" s="34"/>
    </row>
    <row r="35" spans="1:8" ht="16.5" thickBot="1" x14ac:dyDescent="0.3">
      <c r="A35" s="80" t="s">
        <v>33</v>
      </c>
      <c r="B35" s="81"/>
      <c r="C35" s="82">
        <v>430</v>
      </c>
      <c r="D35" s="83">
        <f>SUM(D30:D34)</f>
        <v>14.47</v>
      </c>
      <c r="E35" s="83">
        <f>SUM(E30:E34)</f>
        <v>15.385</v>
      </c>
      <c r="F35" s="83">
        <f>SUM(F30:F34)</f>
        <v>64.489999999999995</v>
      </c>
      <c r="G35" s="83">
        <f>SUM(G30:G34)</f>
        <v>455.40000000000003</v>
      </c>
      <c r="H35" s="40"/>
    </row>
    <row r="36" spans="1:8" ht="16.5" thickBot="1" x14ac:dyDescent="0.3">
      <c r="A36" s="57" t="s">
        <v>61</v>
      </c>
      <c r="B36" s="58"/>
      <c r="C36" s="84">
        <f>C17+C19+C28+C35</f>
        <v>1434.5</v>
      </c>
      <c r="D36" s="84">
        <f>D17+D19+D28+D35</f>
        <v>35.35</v>
      </c>
      <c r="E36" s="84">
        <f>E17+E19+E28+E35</f>
        <v>39.234999999999999</v>
      </c>
      <c r="F36" s="84">
        <f>F17+F19+F28+F35</f>
        <v>186.28299999999999</v>
      </c>
      <c r="G36" s="84">
        <f>G17+G19+G28+G35</f>
        <v>1243.07</v>
      </c>
      <c r="H36" s="26"/>
    </row>
    <row r="37" spans="1:8" ht="16.5" thickBot="1" x14ac:dyDescent="0.3">
      <c r="A37" s="1" t="s">
        <v>62</v>
      </c>
      <c r="C37" s="17"/>
      <c r="G37" s="85"/>
      <c r="H37" s="58"/>
    </row>
    <row r="38" spans="1:8" ht="31.5" x14ac:dyDescent="0.25">
      <c r="A38" s="19" t="s">
        <v>12</v>
      </c>
      <c r="B38" s="20"/>
      <c r="C38" s="21" t="s">
        <v>13</v>
      </c>
      <c r="D38" s="22" t="s">
        <v>14</v>
      </c>
      <c r="E38" s="23"/>
      <c r="F38" s="24"/>
      <c r="G38" s="25" t="s">
        <v>15</v>
      </c>
      <c r="H38" s="26" t="s">
        <v>16</v>
      </c>
    </row>
    <row r="39" spans="1:8" ht="16.5" thickBot="1" x14ac:dyDescent="0.3">
      <c r="A39" s="27" t="s">
        <v>17</v>
      </c>
      <c r="B39" s="28"/>
      <c r="C39" s="29"/>
      <c r="D39" s="30"/>
      <c r="E39" s="31"/>
      <c r="F39" s="32"/>
      <c r="G39" s="33" t="s">
        <v>18</v>
      </c>
      <c r="H39" s="34"/>
    </row>
    <row r="40" spans="1:8" ht="16.5" thickBot="1" x14ac:dyDescent="0.3">
      <c r="A40" s="35"/>
      <c r="B40" s="36"/>
      <c r="C40" s="37"/>
      <c r="D40" s="38" t="s">
        <v>19</v>
      </c>
      <c r="E40" s="38" t="s">
        <v>20</v>
      </c>
      <c r="F40" s="39" t="s">
        <v>21</v>
      </c>
      <c r="G40" s="39" t="s">
        <v>22</v>
      </c>
      <c r="H40" s="40"/>
    </row>
    <row r="41" spans="1:8" x14ac:dyDescent="0.25">
      <c r="A41" s="41"/>
      <c r="B41" s="42" t="s">
        <v>23</v>
      </c>
      <c r="C41" s="43"/>
      <c r="D41" s="25"/>
      <c r="E41" s="60"/>
      <c r="F41" s="60"/>
      <c r="G41" s="25"/>
      <c r="H41" s="26"/>
    </row>
    <row r="42" spans="1:8" x14ac:dyDescent="0.25">
      <c r="A42" s="74" t="s">
        <v>63</v>
      </c>
      <c r="B42" s="75"/>
      <c r="C42" s="47" t="s">
        <v>25</v>
      </c>
      <c r="D42" s="48">
        <v>7.5</v>
      </c>
      <c r="E42" s="44">
        <v>7.5</v>
      </c>
      <c r="F42" s="44">
        <v>18.399999999999999</v>
      </c>
      <c r="G42" s="48">
        <v>171.1</v>
      </c>
      <c r="H42" s="34" t="s">
        <v>64</v>
      </c>
    </row>
    <row r="43" spans="1:8" ht="31.5" x14ac:dyDescent="0.25">
      <c r="A43" s="65" t="s">
        <v>65</v>
      </c>
      <c r="B43" s="86"/>
      <c r="C43" s="87">
        <v>160</v>
      </c>
      <c r="D43" s="70">
        <v>2.15</v>
      </c>
      <c r="E43" s="69">
        <v>2.29</v>
      </c>
      <c r="F43" s="69">
        <v>12.09</v>
      </c>
      <c r="G43" s="70">
        <v>65.16</v>
      </c>
      <c r="H43" s="71" t="s">
        <v>66</v>
      </c>
    </row>
    <row r="44" spans="1:8" ht="16.5" thickBot="1" x14ac:dyDescent="0.3">
      <c r="A44" s="88" t="s">
        <v>67</v>
      </c>
      <c r="B44" s="89"/>
      <c r="C44" s="54" t="s">
        <v>68</v>
      </c>
      <c r="D44" s="48">
        <v>3.5</v>
      </c>
      <c r="E44" s="44">
        <v>5.95</v>
      </c>
      <c r="F44" s="18">
        <v>12.9</v>
      </c>
      <c r="G44" s="48">
        <v>119.6</v>
      </c>
      <c r="H44" s="34" t="s">
        <v>69</v>
      </c>
    </row>
    <row r="45" spans="1:8" ht="16.5" thickBot="1" x14ac:dyDescent="0.3">
      <c r="A45" s="57" t="s">
        <v>33</v>
      </c>
      <c r="B45" s="58"/>
      <c r="C45" s="59">
        <v>346</v>
      </c>
      <c r="D45" s="39">
        <f>SUM(D41:D44)</f>
        <v>13.15</v>
      </c>
      <c r="E45" s="39">
        <v>12.33</v>
      </c>
      <c r="F45" s="39">
        <f>SUM(F41:F44)</f>
        <v>43.39</v>
      </c>
      <c r="G45" s="39">
        <f>SUM(G41:G44)</f>
        <v>355.86</v>
      </c>
      <c r="H45" s="40"/>
    </row>
    <row r="46" spans="1:8" x14ac:dyDescent="0.25">
      <c r="A46" s="62" t="s">
        <v>70</v>
      </c>
      <c r="C46" s="47" t="s">
        <v>71</v>
      </c>
      <c r="D46" s="48" t="s">
        <v>72</v>
      </c>
      <c r="E46" s="44" t="s">
        <v>72</v>
      </c>
      <c r="F46" s="18">
        <v>10.199999999999999</v>
      </c>
      <c r="G46" s="44">
        <v>55</v>
      </c>
      <c r="H46" s="34"/>
    </row>
    <row r="47" spans="1:8" ht="16.5" thickBot="1" x14ac:dyDescent="0.3">
      <c r="A47" s="62"/>
      <c r="C47" s="47"/>
      <c r="D47" s="48"/>
      <c r="E47" s="44"/>
      <c r="G47" s="44"/>
      <c r="H47" s="34"/>
    </row>
    <row r="48" spans="1:8" ht="16.5" thickBot="1" x14ac:dyDescent="0.3">
      <c r="A48" s="57" t="s">
        <v>33</v>
      </c>
      <c r="B48" s="58"/>
      <c r="C48" s="59">
        <v>85</v>
      </c>
      <c r="D48" s="38">
        <f>SUM(D46)</f>
        <v>0</v>
      </c>
      <c r="E48" s="38">
        <f>SUM(E46)</f>
        <v>0</v>
      </c>
      <c r="F48" s="38">
        <f>SUM(F46)</f>
        <v>10.199999999999999</v>
      </c>
      <c r="G48" s="38">
        <f>SUM(G46)</f>
        <v>55</v>
      </c>
      <c r="H48" s="40"/>
    </row>
    <row r="49" spans="1:8" ht="16.5" thickBot="1" x14ac:dyDescent="0.3">
      <c r="A49" s="41"/>
      <c r="B49" s="42"/>
      <c r="C49" s="43">
        <v>471</v>
      </c>
      <c r="D49" s="25">
        <f>D45+D48</f>
        <v>13.15</v>
      </c>
      <c r="E49" s="25">
        <f>E45+E48</f>
        <v>12.33</v>
      </c>
      <c r="F49" s="25">
        <f>F45+F48</f>
        <v>53.59</v>
      </c>
      <c r="G49" s="25">
        <f>G45+G48</f>
        <v>410.86</v>
      </c>
      <c r="H49" s="26"/>
    </row>
    <row r="50" spans="1:8" x14ac:dyDescent="0.25">
      <c r="A50" s="41"/>
      <c r="B50" s="42" t="s">
        <v>36</v>
      </c>
      <c r="C50" s="90"/>
      <c r="D50" s="25"/>
      <c r="E50" s="25"/>
      <c r="F50" s="60"/>
      <c r="G50" s="25"/>
      <c r="H50" s="26"/>
    </row>
    <row r="51" spans="1:8" x14ac:dyDescent="0.25">
      <c r="A51" s="62" t="s">
        <v>73</v>
      </c>
      <c r="B51" s="91"/>
      <c r="C51" s="92">
        <v>30</v>
      </c>
      <c r="D51" s="93">
        <v>0.36</v>
      </c>
      <c r="E51" s="94">
        <v>1.5</v>
      </c>
      <c r="F51" s="93">
        <v>2.52</v>
      </c>
      <c r="G51" s="95">
        <v>25</v>
      </c>
      <c r="H51" s="96" t="s">
        <v>74</v>
      </c>
    </row>
    <row r="52" spans="1:8" x14ac:dyDescent="0.25">
      <c r="A52" s="74" t="s">
        <v>75</v>
      </c>
      <c r="B52" s="75"/>
      <c r="C52" s="97" t="s">
        <v>76</v>
      </c>
      <c r="D52" s="48">
        <v>3</v>
      </c>
      <c r="E52" s="44">
        <v>5.8</v>
      </c>
      <c r="F52" s="18">
        <v>14.7</v>
      </c>
      <c r="G52" s="44">
        <v>121</v>
      </c>
      <c r="H52" s="34" t="s">
        <v>77</v>
      </c>
    </row>
    <row r="53" spans="1:8" x14ac:dyDescent="0.25">
      <c r="A53" s="46" t="s">
        <v>78</v>
      </c>
      <c r="B53" s="98"/>
      <c r="C53" s="97">
        <v>50</v>
      </c>
      <c r="D53" s="48">
        <v>5.14</v>
      </c>
      <c r="E53" s="44">
        <v>6.64</v>
      </c>
      <c r="F53" s="18">
        <v>4.28</v>
      </c>
      <c r="G53" s="44">
        <v>97.5</v>
      </c>
      <c r="H53" s="34" t="s">
        <v>79</v>
      </c>
    </row>
    <row r="54" spans="1:8" x14ac:dyDescent="0.25">
      <c r="A54" s="46" t="s">
        <v>80</v>
      </c>
      <c r="B54" s="98"/>
      <c r="C54" s="97">
        <v>110</v>
      </c>
      <c r="D54" s="18">
        <v>3.13</v>
      </c>
      <c r="E54" s="44">
        <v>3.76</v>
      </c>
      <c r="F54" s="18">
        <v>13.03</v>
      </c>
      <c r="G54" s="48">
        <v>131.15</v>
      </c>
      <c r="H54" s="34" t="s">
        <v>81</v>
      </c>
    </row>
    <row r="55" spans="1:8" x14ac:dyDescent="0.25">
      <c r="A55" s="46" t="s">
        <v>82</v>
      </c>
      <c r="C55" s="47">
        <v>150</v>
      </c>
      <c r="D55" s="44">
        <v>0.22</v>
      </c>
      <c r="E55" s="45">
        <v>0.08</v>
      </c>
      <c r="F55" s="18">
        <v>12.5</v>
      </c>
      <c r="G55" s="44">
        <v>51.6</v>
      </c>
      <c r="H55" s="34" t="s">
        <v>83</v>
      </c>
    </row>
    <row r="56" spans="1:8" ht="16.5" thickBot="1" x14ac:dyDescent="0.3">
      <c r="A56" s="46" t="s">
        <v>49</v>
      </c>
      <c r="C56" s="47">
        <v>30</v>
      </c>
      <c r="D56" s="47">
        <v>1.5</v>
      </c>
      <c r="E56" s="56">
        <v>0.3</v>
      </c>
      <c r="F56" s="47">
        <v>14.3</v>
      </c>
      <c r="G56" s="56">
        <v>66</v>
      </c>
      <c r="H56" s="34"/>
    </row>
    <row r="57" spans="1:8" ht="16.5" thickBot="1" x14ac:dyDescent="0.3">
      <c r="A57" s="57" t="s">
        <v>33</v>
      </c>
      <c r="B57" s="58"/>
      <c r="C57" s="38">
        <v>535</v>
      </c>
      <c r="D57" s="39">
        <f>SUM(D51:D56)</f>
        <v>13.35</v>
      </c>
      <c r="E57" s="39">
        <f>SUM(E51:E56)</f>
        <v>18.079999999999998</v>
      </c>
      <c r="F57" s="39">
        <f>SUM(F51:F56)</f>
        <v>61.33</v>
      </c>
      <c r="G57" s="39">
        <f>SUM(G51:G56)</f>
        <v>492.25</v>
      </c>
      <c r="H57" s="40"/>
    </row>
    <row r="58" spans="1:8" x14ac:dyDescent="0.25">
      <c r="A58" s="46"/>
      <c r="B58" s="2" t="s">
        <v>50</v>
      </c>
      <c r="C58" s="54"/>
      <c r="D58" s="44"/>
      <c r="E58" s="44"/>
      <c r="F58" s="44"/>
      <c r="G58" s="48"/>
      <c r="H58" s="34"/>
    </row>
    <row r="59" spans="1:8" x14ac:dyDescent="0.25">
      <c r="A59" s="46" t="s">
        <v>84</v>
      </c>
      <c r="C59" s="47">
        <v>10</v>
      </c>
      <c r="D59" s="44">
        <v>2.2000000000000002</v>
      </c>
      <c r="E59" s="18">
        <v>2.8</v>
      </c>
      <c r="F59" s="44">
        <v>20.5</v>
      </c>
      <c r="G59" s="45">
        <v>114</v>
      </c>
      <c r="H59" s="34"/>
    </row>
    <row r="60" spans="1:8" x14ac:dyDescent="0.25">
      <c r="A60" s="99" t="s">
        <v>85</v>
      </c>
      <c r="B60" s="98"/>
      <c r="C60" s="47"/>
      <c r="D60" s="44"/>
      <c r="F60" s="44"/>
      <c r="G60" s="44"/>
      <c r="H60" s="34"/>
    </row>
    <row r="61" spans="1:8" x14ac:dyDescent="0.25">
      <c r="A61" s="46" t="s">
        <v>86</v>
      </c>
      <c r="C61" s="47">
        <v>100</v>
      </c>
      <c r="D61" s="18">
        <v>2.2999999999999998</v>
      </c>
      <c r="E61" s="44">
        <v>2.5</v>
      </c>
      <c r="F61" s="18">
        <v>3.6</v>
      </c>
      <c r="G61" s="44">
        <v>46</v>
      </c>
      <c r="H61" s="34" t="s">
        <v>87</v>
      </c>
    </row>
    <row r="62" spans="1:8" ht="31.5" x14ac:dyDescent="0.25">
      <c r="A62" s="65" t="s">
        <v>88</v>
      </c>
      <c r="B62" s="66"/>
      <c r="C62" s="67" t="s">
        <v>89</v>
      </c>
      <c r="D62" s="100">
        <v>5.82</v>
      </c>
      <c r="E62" s="101">
        <v>8.1</v>
      </c>
      <c r="F62" s="100">
        <v>15.53</v>
      </c>
      <c r="G62" s="101">
        <v>158</v>
      </c>
      <c r="H62" s="71" t="s">
        <v>90</v>
      </c>
    </row>
    <row r="63" spans="1:8" x14ac:dyDescent="0.25">
      <c r="A63" s="46" t="s">
        <v>91</v>
      </c>
      <c r="C63" s="54" t="s">
        <v>92</v>
      </c>
      <c r="D63" s="48">
        <v>0.09</v>
      </c>
      <c r="E63" s="44">
        <v>0.01</v>
      </c>
      <c r="F63" s="18">
        <v>8.5</v>
      </c>
      <c r="G63" s="48">
        <v>34.5</v>
      </c>
      <c r="H63" s="34" t="s">
        <v>93</v>
      </c>
    </row>
    <row r="64" spans="1:8" ht="16.5" thickBot="1" x14ac:dyDescent="0.3">
      <c r="A64" s="46" t="s">
        <v>60</v>
      </c>
      <c r="C64" s="47">
        <v>20</v>
      </c>
      <c r="D64" s="76">
        <v>1.6</v>
      </c>
      <c r="E64" s="77">
        <v>0.2</v>
      </c>
      <c r="F64" s="78">
        <v>9.8000000000000007</v>
      </c>
      <c r="G64" s="79">
        <v>47</v>
      </c>
      <c r="H64" s="34"/>
    </row>
    <row r="65" spans="1:8" ht="16.5" thickBot="1" x14ac:dyDescent="0.3">
      <c r="A65" s="80" t="s">
        <v>33</v>
      </c>
      <c r="B65" s="81"/>
      <c r="C65" s="102">
        <v>398</v>
      </c>
      <c r="D65" s="83">
        <f>SUM(D59:D64)</f>
        <v>12.01</v>
      </c>
      <c r="E65" s="83">
        <f>SUM(E59:E64)</f>
        <v>13.609999999999998</v>
      </c>
      <c r="F65" s="83">
        <f>SUM(F59:F64)</f>
        <v>57.930000000000007</v>
      </c>
      <c r="G65" s="83">
        <f>SUM(G59:G64)</f>
        <v>399.5</v>
      </c>
      <c r="H65" s="40"/>
    </row>
    <row r="66" spans="1:8" ht="16.5" thickBot="1" x14ac:dyDescent="0.3">
      <c r="A66" s="57" t="s">
        <v>61</v>
      </c>
      <c r="B66" s="58"/>
      <c r="C66" s="38">
        <f>C45+C48+C57+C65</f>
        <v>1364</v>
      </c>
      <c r="D66" s="103">
        <f>D45+D48+D57+D65</f>
        <v>38.51</v>
      </c>
      <c r="E66" s="103">
        <f>E45+E48+E57+E65</f>
        <v>44.019999999999996</v>
      </c>
      <c r="F66" s="103">
        <f>F45+F48+F57+F65</f>
        <v>172.85000000000002</v>
      </c>
      <c r="G66" s="103">
        <f>G45+G48+G57+G65</f>
        <v>1302.6100000000001</v>
      </c>
      <c r="H66" s="40"/>
    </row>
    <row r="67" spans="1:8" ht="16.5" thickBot="1" x14ac:dyDescent="0.3">
      <c r="A67" s="1" t="s">
        <v>94</v>
      </c>
      <c r="C67" s="17"/>
      <c r="H67" s="17"/>
    </row>
    <row r="68" spans="1:8" ht="31.5" x14ac:dyDescent="0.25">
      <c r="A68" s="19" t="s">
        <v>12</v>
      </c>
      <c r="B68" s="20"/>
      <c r="C68" s="21" t="s">
        <v>13</v>
      </c>
      <c r="D68" s="22" t="s">
        <v>14</v>
      </c>
      <c r="E68" s="23"/>
      <c r="F68" s="24"/>
      <c r="G68" s="25" t="s">
        <v>15</v>
      </c>
      <c r="H68" s="26" t="s">
        <v>16</v>
      </c>
    </row>
    <row r="69" spans="1:8" ht="16.5" thickBot="1" x14ac:dyDescent="0.3">
      <c r="A69" s="27" t="s">
        <v>17</v>
      </c>
      <c r="B69" s="28"/>
      <c r="C69" s="29"/>
      <c r="D69" s="30"/>
      <c r="E69" s="31"/>
      <c r="F69" s="32"/>
      <c r="G69" s="33" t="s">
        <v>18</v>
      </c>
      <c r="H69" s="34"/>
    </row>
    <row r="70" spans="1:8" ht="16.5" thickBot="1" x14ac:dyDescent="0.3">
      <c r="A70" s="35"/>
      <c r="B70" s="36"/>
      <c r="C70" s="37"/>
      <c r="D70" s="38" t="s">
        <v>19</v>
      </c>
      <c r="E70" s="38" t="s">
        <v>20</v>
      </c>
      <c r="F70" s="39" t="s">
        <v>21</v>
      </c>
      <c r="G70" s="39" t="s">
        <v>22</v>
      </c>
      <c r="H70" s="40"/>
    </row>
    <row r="71" spans="1:8" x14ac:dyDescent="0.25">
      <c r="A71" s="41"/>
      <c r="B71" s="42" t="s">
        <v>23</v>
      </c>
      <c r="C71" s="43"/>
      <c r="D71" s="25"/>
      <c r="E71" s="60"/>
      <c r="F71" s="61"/>
      <c r="G71" s="60"/>
      <c r="H71" s="26"/>
    </row>
    <row r="72" spans="1:8" x14ac:dyDescent="0.25">
      <c r="A72" s="104" t="s">
        <v>95</v>
      </c>
      <c r="B72" s="105"/>
      <c r="C72" s="67" t="s">
        <v>25</v>
      </c>
      <c r="D72" s="69">
        <v>5</v>
      </c>
      <c r="E72" s="69">
        <v>5.63</v>
      </c>
      <c r="F72" s="69">
        <v>16.5</v>
      </c>
      <c r="G72" s="69">
        <v>136.5</v>
      </c>
      <c r="H72" s="71" t="s">
        <v>96</v>
      </c>
    </row>
    <row r="73" spans="1:8" x14ac:dyDescent="0.25">
      <c r="A73" s="49" t="s">
        <v>97</v>
      </c>
      <c r="B73" s="8"/>
      <c r="C73" s="73" t="s">
        <v>28</v>
      </c>
      <c r="D73" s="52">
        <v>2.2999999999999998</v>
      </c>
      <c r="E73" s="53">
        <v>2</v>
      </c>
      <c r="F73" s="13">
        <v>11.9</v>
      </c>
      <c r="G73" s="53">
        <v>74.8</v>
      </c>
      <c r="H73" s="34" t="s">
        <v>98</v>
      </c>
    </row>
    <row r="74" spans="1:8" ht="16.5" thickBot="1" x14ac:dyDescent="0.3">
      <c r="A74" s="88" t="s">
        <v>30</v>
      </c>
      <c r="B74" s="89"/>
      <c r="C74" s="54" t="s">
        <v>31</v>
      </c>
      <c r="D74" s="55">
        <v>1.9</v>
      </c>
      <c r="E74" s="47">
        <v>4.4000000000000004</v>
      </c>
      <c r="F74" s="56">
        <v>13</v>
      </c>
      <c r="G74" s="47">
        <v>99</v>
      </c>
      <c r="H74" s="34" t="s">
        <v>32</v>
      </c>
    </row>
    <row r="75" spans="1:8" ht="16.5" thickBot="1" x14ac:dyDescent="0.3">
      <c r="A75" s="57" t="s">
        <v>33</v>
      </c>
      <c r="B75" s="58"/>
      <c r="C75" s="59">
        <v>347</v>
      </c>
      <c r="D75" s="38">
        <f>SUM(D71:D74)</f>
        <v>9.1999999999999993</v>
      </c>
      <c r="E75" s="38">
        <f>SUM(E71:E74)</f>
        <v>12.030000000000001</v>
      </c>
      <c r="F75" s="38">
        <f>SUM(F71:F74)</f>
        <v>41.4</v>
      </c>
      <c r="G75" s="38">
        <f>SUM(G71:G74)</f>
        <v>310.3</v>
      </c>
      <c r="H75" s="40"/>
    </row>
    <row r="76" spans="1:8" x14ac:dyDescent="0.25">
      <c r="A76" s="106" t="s">
        <v>34</v>
      </c>
      <c r="B76" s="107"/>
      <c r="C76" s="47">
        <v>125</v>
      </c>
      <c r="D76" s="48">
        <v>0.8</v>
      </c>
      <c r="E76" s="44">
        <v>0.2</v>
      </c>
      <c r="F76" s="18">
        <v>7</v>
      </c>
      <c r="G76" s="44">
        <v>33</v>
      </c>
      <c r="H76" s="34" t="s">
        <v>35</v>
      </c>
    </row>
    <row r="77" spans="1:8" ht="16.5" thickBot="1" x14ac:dyDescent="0.3">
      <c r="A77" s="108"/>
      <c r="C77" s="47"/>
      <c r="D77" s="48"/>
      <c r="E77" s="48"/>
      <c r="G77" s="48"/>
      <c r="H77" s="34"/>
    </row>
    <row r="78" spans="1:8" ht="16.5" thickBot="1" x14ac:dyDescent="0.3">
      <c r="A78" s="57" t="s">
        <v>33</v>
      </c>
      <c r="B78" s="58"/>
      <c r="C78" s="59">
        <f>SUM(C76:C76)</f>
        <v>125</v>
      </c>
      <c r="D78" s="39">
        <f>SUM(D76)</f>
        <v>0.8</v>
      </c>
      <c r="E78" s="39">
        <f>SUM(E76)</f>
        <v>0.2</v>
      </c>
      <c r="F78" s="39">
        <f>SUM(F76)</f>
        <v>7</v>
      </c>
      <c r="G78" s="39">
        <f>SUM(G76)</f>
        <v>33</v>
      </c>
      <c r="H78" s="40"/>
    </row>
    <row r="79" spans="1:8" ht="16.5" thickBot="1" x14ac:dyDescent="0.3">
      <c r="A79" s="41"/>
      <c r="B79" s="42"/>
      <c r="C79" s="43">
        <v>472</v>
      </c>
      <c r="D79" s="25">
        <f>D75+D78</f>
        <v>10</v>
      </c>
      <c r="E79" s="25">
        <f>E75+E78</f>
        <v>12.23</v>
      </c>
      <c r="F79" s="25">
        <f>F75+F78</f>
        <v>48.4</v>
      </c>
      <c r="G79" s="25">
        <f>G75+G78</f>
        <v>343.3</v>
      </c>
      <c r="H79" s="26"/>
    </row>
    <row r="80" spans="1:8" x14ac:dyDescent="0.25">
      <c r="A80" s="41"/>
      <c r="B80" s="42" t="s">
        <v>36</v>
      </c>
      <c r="C80" s="43"/>
      <c r="D80" s="60"/>
      <c r="E80" s="60"/>
      <c r="F80" s="61"/>
      <c r="G80" s="60"/>
      <c r="H80" s="26"/>
    </row>
    <row r="81" spans="1:8" x14ac:dyDescent="0.25">
      <c r="A81" s="62" t="s">
        <v>99</v>
      </c>
      <c r="C81" s="47">
        <v>30</v>
      </c>
      <c r="D81" s="18">
        <v>0.21</v>
      </c>
      <c r="E81" s="44">
        <v>0.03</v>
      </c>
      <c r="F81" s="18">
        <v>0.56999999999999995</v>
      </c>
      <c r="G81" s="48">
        <v>3.39</v>
      </c>
      <c r="H81" s="64" t="s">
        <v>100</v>
      </c>
    </row>
    <row r="82" spans="1:8" x14ac:dyDescent="0.25">
      <c r="A82" s="104" t="s">
        <v>101</v>
      </c>
      <c r="B82" s="105"/>
      <c r="C82" s="87" t="s">
        <v>40</v>
      </c>
      <c r="D82" s="68">
        <v>2</v>
      </c>
      <c r="E82" s="69">
        <v>6.8</v>
      </c>
      <c r="F82" s="68">
        <v>3</v>
      </c>
      <c r="G82" s="69">
        <v>82</v>
      </c>
      <c r="H82" s="71" t="s">
        <v>102</v>
      </c>
    </row>
    <row r="83" spans="1:8" x14ac:dyDescent="0.25">
      <c r="A83" s="49" t="s">
        <v>103</v>
      </c>
      <c r="B83" s="98"/>
      <c r="C83" s="97">
        <v>50</v>
      </c>
      <c r="D83" s="18">
        <v>4.4000000000000004</v>
      </c>
      <c r="E83" s="44">
        <v>8.3000000000000007</v>
      </c>
      <c r="F83" s="18">
        <v>2</v>
      </c>
      <c r="G83" s="48">
        <v>100</v>
      </c>
      <c r="H83" s="34" t="s">
        <v>104</v>
      </c>
    </row>
    <row r="84" spans="1:8" x14ac:dyDescent="0.25">
      <c r="A84" s="74" t="s">
        <v>105</v>
      </c>
      <c r="B84" s="75"/>
      <c r="C84" s="109" t="s">
        <v>106</v>
      </c>
      <c r="D84" s="18">
        <v>4.0999999999999996</v>
      </c>
      <c r="E84" s="44">
        <v>3</v>
      </c>
      <c r="F84" s="18">
        <v>25</v>
      </c>
      <c r="G84" s="48">
        <v>143.4</v>
      </c>
      <c r="H84" s="34" t="s">
        <v>107</v>
      </c>
    </row>
    <row r="85" spans="1:8" x14ac:dyDescent="0.25">
      <c r="A85" s="110" t="s">
        <v>58</v>
      </c>
      <c r="C85" s="47">
        <v>150</v>
      </c>
      <c r="D85" s="55">
        <v>0.5</v>
      </c>
      <c r="E85" s="76">
        <v>0.03</v>
      </c>
      <c r="F85" s="77">
        <v>12.5</v>
      </c>
      <c r="G85" s="111">
        <v>52.1</v>
      </c>
      <c r="H85" s="98" t="s">
        <v>59</v>
      </c>
    </row>
    <row r="86" spans="1:8" ht="16.5" thickBot="1" x14ac:dyDescent="0.3">
      <c r="A86" s="46" t="s">
        <v>49</v>
      </c>
      <c r="C86" s="47">
        <v>30</v>
      </c>
      <c r="D86" s="47">
        <v>1.5</v>
      </c>
      <c r="E86" s="56">
        <v>0.3</v>
      </c>
      <c r="F86" s="47">
        <v>14.3</v>
      </c>
      <c r="G86" s="56">
        <v>66</v>
      </c>
      <c r="H86" s="34"/>
    </row>
    <row r="87" spans="1:8" ht="16.5" thickBot="1" x14ac:dyDescent="0.3">
      <c r="A87" s="57" t="s">
        <v>33</v>
      </c>
      <c r="B87" s="58"/>
      <c r="C87" s="59">
        <v>530</v>
      </c>
      <c r="D87" s="38">
        <f>SUM(D81:D86)</f>
        <v>12.71</v>
      </c>
      <c r="E87" s="38">
        <f>SUM(E81:E86)</f>
        <v>18.460000000000004</v>
      </c>
      <c r="F87" s="38">
        <f>SUM(F81:F86)</f>
        <v>57.370000000000005</v>
      </c>
      <c r="G87" s="38">
        <f>SUM(G81:G86)</f>
        <v>446.89</v>
      </c>
      <c r="H87" s="40"/>
    </row>
    <row r="88" spans="1:8" x14ac:dyDescent="0.25">
      <c r="A88" s="41"/>
      <c r="B88" s="42" t="s">
        <v>50</v>
      </c>
      <c r="C88" s="43"/>
      <c r="D88" s="60"/>
      <c r="E88" s="61"/>
      <c r="F88" s="60"/>
      <c r="G88" s="61"/>
      <c r="H88" s="26"/>
    </row>
    <row r="89" spans="1:8" ht="31.5" x14ac:dyDescent="0.25">
      <c r="A89" s="46" t="s">
        <v>108</v>
      </c>
      <c r="C89" s="47">
        <v>40</v>
      </c>
      <c r="D89" s="44">
        <v>2.64</v>
      </c>
      <c r="E89" s="18">
        <v>3.36</v>
      </c>
      <c r="F89" s="44">
        <v>24.08</v>
      </c>
      <c r="G89" s="18">
        <v>137</v>
      </c>
      <c r="H89" s="34" t="s">
        <v>109</v>
      </c>
    </row>
    <row r="90" spans="1:8" x14ac:dyDescent="0.25">
      <c r="A90" s="49" t="s">
        <v>110</v>
      </c>
      <c r="B90" s="50"/>
      <c r="C90" s="51">
        <v>100</v>
      </c>
      <c r="D90" s="53">
        <v>2.9</v>
      </c>
      <c r="E90" s="53">
        <v>2.5</v>
      </c>
      <c r="F90" s="53">
        <v>4.2</v>
      </c>
      <c r="G90" s="53">
        <v>55.6</v>
      </c>
      <c r="H90" s="34" t="s">
        <v>54</v>
      </c>
    </row>
    <row r="91" spans="1:8" x14ac:dyDescent="0.25">
      <c r="A91" s="46" t="s">
        <v>111</v>
      </c>
      <c r="C91" s="47" t="s">
        <v>112</v>
      </c>
      <c r="D91" s="48">
        <v>2.5</v>
      </c>
      <c r="E91" s="44">
        <v>2.2999999999999998</v>
      </c>
      <c r="F91" s="18">
        <v>0.15</v>
      </c>
      <c r="G91" s="48">
        <v>31.5</v>
      </c>
      <c r="H91" s="34" t="s">
        <v>113</v>
      </c>
    </row>
    <row r="92" spans="1:8" ht="31.5" x14ac:dyDescent="0.25">
      <c r="A92" s="112" t="s">
        <v>114</v>
      </c>
      <c r="B92" s="113"/>
      <c r="C92" s="114">
        <v>110</v>
      </c>
      <c r="D92" s="114">
        <v>2.75</v>
      </c>
      <c r="E92" s="115">
        <v>4.4800000000000004</v>
      </c>
      <c r="F92" s="114">
        <v>21</v>
      </c>
      <c r="G92" s="116">
        <v>137</v>
      </c>
      <c r="H92" s="71" t="s">
        <v>115</v>
      </c>
    </row>
    <row r="93" spans="1:8" x14ac:dyDescent="0.25">
      <c r="A93" s="46" t="s">
        <v>116</v>
      </c>
      <c r="B93" s="98"/>
      <c r="C93" s="97" t="s">
        <v>117</v>
      </c>
      <c r="D93" s="55">
        <v>0.5</v>
      </c>
      <c r="E93" s="47">
        <v>0.25</v>
      </c>
      <c r="F93" s="56">
        <v>5.4</v>
      </c>
      <c r="G93" s="55">
        <v>25.9</v>
      </c>
      <c r="H93" s="34" t="s">
        <v>118</v>
      </c>
    </row>
    <row r="94" spans="1:8" ht="16.5" thickBot="1" x14ac:dyDescent="0.3">
      <c r="A94" s="46" t="s">
        <v>60</v>
      </c>
      <c r="C94" s="47">
        <v>20</v>
      </c>
      <c r="D94" s="76">
        <v>1.6</v>
      </c>
      <c r="E94" s="77">
        <v>0.2</v>
      </c>
      <c r="F94" s="78">
        <v>9.8000000000000007</v>
      </c>
      <c r="G94" s="79">
        <v>47</v>
      </c>
      <c r="H94" s="34"/>
    </row>
    <row r="95" spans="1:8" ht="16.5" thickBot="1" x14ac:dyDescent="0.3">
      <c r="A95" s="80" t="s">
        <v>33</v>
      </c>
      <c r="B95" s="81"/>
      <c r="C95" s="102">
        <v>448</v>
      </c>
      <c r="D95" s="82">
        <f>SUM(D89:D94)</f>
        <v>12.889999999999999</v>
      </c>
      <c r="E95" s="82">
        <f>SUM(E89:E94)</f>
        <v>13.09</v>
      </c>
      <c r="F95" s="82">
        <f>SUM(F89:F94)</f>
        <v>64.63</v>
      </c>
      <c r="G95" s="82">
        <f>SUM(G89:G94)</f>
        <v>434</v>
      </c>
      <c r="H95" s="40"/>
    </row>
    <row r="96" spans="1:8" ht="16.5" thickBot="1" x14ac:dyDescent="0.3">
      <c r="A96" s="57" t="s">
        <v>61</v>
      </c>
      <c r="B96" s="58"/>
      <c r="C96" s="59">
        <f>C75+C78+C87+C95</f>
        <v>1450</v>
      </c>
      <c r="D96" s="38">
        <f>D75+D78+D87+D95</f>
        <v>35.6</v>
      </c>
      <c r="E96" s="38">
        <f>E75+E78+E87+E95</f>
        <v>43.78</v>
      </c>
      <c r="F96" s="38">
        <f>F75+F78+F87+F95</f>
        <v>170.4</v>
      </c>
      <c r="G96" s="38">
        <f>G75+G78+G87+G95</f>
        <v>1224.19</v>
      </c>
      <c r="H96" s="26"/>
    </row>
    <row r="97" spans="1:8" ht="16.5" thickBot="1" x14ac:dyDescent="0.3">
      <c r="A97" s="1" t="s">
        <v>119</v>
      </c>
      <c r="C97" s="17"/>
      <c r="H97" s="17"/>
    </row>
    <row r="98" spans="1:8" ht="31.5" x14ac:dyDescent="0.25">
      <c r="A98" s="19" t="s">
        <v>12</v>
      </c>
      <c r="B98" s="20"/>
      <c r="C98" s="21" t="s">
        <v>13</v>
      </c>
      <c r="D98" s="22" t="s">
        <v>14</v>
      </c>
      <c r="E98" s="23"/>
      <c r="F98" s="24"/>
      <c r="G98" s="25" t="s">
        <v>15</v>
      </c>
      <c r="H98" s="26" t="s">
        <v>16</v>
      </c>
    </row>
    <row r="99" spans="1:8" ht="16.5" thickBot="1" x14ac:dyDescent="0.3">
      <c r="A99" s="27" t="s">
        <v>17</v>
      </c>
      <c r="B99" s="28"/>
      <c r="C99" s="29"/>
      <c r="D99" s="30"/>
      <c r="E99" s="31"/>
      <c r="F99" s="32"/>
      <c r="G99" s="33" t="s">
        <v>18</v>
      </c>
      <c r="H99" s="34"/>
    </row>
    <row r="100" spans="1:8" ht="16.5" thickBot="1" x14ac:dyDescent="0.3">
      <c r="A100" s="35"/>
      <c r="B100" s="36"/>
      <c r="C100" s="37"/>
      <c r="D100" s="38" t="s">
        <v>19</v>
      </c>
      <c r="E100" s="38" t="s">
        <v>20</v>
      </c>
      <c r="F100" s="39" t="s">
        <v>21</v>
      </c>
      <c r="G100" s="39" t="s">
        <v>22</v>
      </c>
      <c r="H100" s="40"/>
    </row>
    <row r="101" spans="1:8" x14ac:dyDescent="0.25">
      <c r="A101" s="46"/>
      <c r="B101" s="42" t="s">
        <v>23</v>
      </c>
      <c r="C101" s="43"/>
      <c r="D101" s="60"/>
      <c r="E101" s="61"/>
      <c r="F101" s="60"/>
      <c r="G101" s="117"/>
      <c r="H101" s="34"/>
    </row>
    <row r="102" spans="1:8" x14ac:dyDescent="0.25">
      <c r="A102" s="104" t="s">
        <v>120</v>
      </c>
      <c r="B102" s="105"/>
      <c r="C102" s="67" t="s">
        <v>25</v>
      </c>
      <c r="D102" s="70">
        <v>6</v>
      </c>
      <c r="E102" s="69">
        <v>4.95</v>
      </c>
      <c r="F102" s="69">
        <v>19.5</v>
      </c>
      <c r="G102" s="68">
        <v>146</v>
      </c>
      <c r="H102" s="71" t="s">
        <v>121</v>
      </c>
    </row>
    <row r="103" spans="1:8" ht="31.5" x14ac:dyDescent="0.25">
      <c r="A103" s="104" t="s">
        <v>122</v>
      </c>
      <c r="B103" s="105"/>
      <c r="C103" s="87" t="s">
        <v>123</v>
      </c>
      <c r="D103" s="118">
        <v>1.1599999999999999</v>
      </c>
      <c r="E103" s="67">
        <v>1.28</v>
      </c>
      <c r="F103" s="67">
        <v>11.4</v>
      </c>
      <c r="G103" s="67">
        <v>62</v>
      </c>
      <c r="H103" s="71" t="s">
        <v>124</v>
      </c>
    </row>
    <row r="104" spans="1:8" ht="16.5" thickBot="1" x14ac:dyDescent="0.3">
      <c r="A104" s="46" t="s">
        <v>67</v>
      </c>
      <c r="C104" s="54" t="s">
        <v>68</v>
      </c>
      <c r="D104" s="48">
        <v>3.5</v>
      </c>
      <c r="E104" s="44">
        <v>5.95</v>
      </c>
      <c r="F104" s="18">
        <v>12.9</v>
      </c>
      <c r="G104" s="48">
        <v>119.6</v>
      </c>
      <c r="H104" s="34" t="s">
        <v>69</v>
      </c>
    </row>
    <row r="105" spans="1:8" ht="16.5" thickBot="1" x14ac:dyDescent="0.3">
      <c r="A105" s="57" t="s">
        <v>33</v>
      </c>
      <c r="B105" s="58"/>
      <c r="C105" s="59">
        <v>358</v>
      </c>
      <c r="D105" s="38">
        <f>SUM(D101:D104)</f>
        <v>10.66</v>
      </c>
      <c r="E105" s="38">
        <f>SUM(E101:E104)</f>
        <v>12.18</v>
      </c>
      <c r="F105" s="38">
        <f>SUM(F101:F104)</f>
        <v>43.8</v>
      </c>
      <c r="G105" s="38">
        <f>SUM(G101:G104)</f>
        <v>327.60000000000002</v>
      </c>
      <c r="H105" s="40"/>
    </row>
    <row r="106" spans="1:8" x14ac:dyDescent="0.25">
      <c r="A106" s="46" t="s">
        <v>125</v>
      </c>
      <c r="C106" s="47">
        <v>85</v>
      </c>
      <c r="D106" s="48">
        <v>0.34</v>
      </c>
      <c r="E106" s="44">
        <v>0.34</v>
      </c>
      <c r="F106" s="18">
        <v>10.199999999999999</v>
      </c>
      <c r="G106" s="44">
        <v>45</v>
      </c>
      <c r="H106" s="34" t="s">
        <v>126</v>
      </c>
    </row>
    <row r="107" spans="1:8" ht="16.5" thickBot="1" x14ac:dyDescent="0.3">
      <c r="A107" s="46"/>
      <c r="C107" s="47"/>
      <c r="D107" s="48"/>
      <c r="E107" s="44"/>
      <c r="G107" s="44"/>
      <c r="H107" s="34"/>
    </row>
    <row r="108" spans="1:8" ht="16.5" thickBot="1" x14ac:dyDescent="0.3">
      <c r="A108" s="57" t="s">
        <v>33</v>
      </c>
      <c r="B108" s="58"/>
      <c r="C108" s="59">
        <v>85</v>
      </c>
      <c r="D108" s="38">
        <f>SUM(D106)</f>
        <v>0.34</v>
      </c>
      <c r="E108" s="38">
        <f>SUM(E106)</f>
        <v>0.34</v>
      </c>
      <c r="F108" s="38">
        <f>SUM(F106)</f>
        <v>10.199999999999999</v>
      </c>
      <c r="G108" s="38">
        <f>SUM(G106)</f>
        <v>45</v>
      </c>
      <c r="H108" s="40"/>
    </row>
    <row r="109" spans="1:8" ht="16.5" thickBot="1" x14ac:dyDescent="0.3">
      <c r="A109" s="41"/>
      <c r="B109" s="42"/>
      <c r="C109" s="43">
        <v>443</v>
      </c>
      <c r="D109" s="60">
        <f>D105+D108</f>
        <v>11</v>
      </c>
      <c r="E109" s="60">
        <f>E105+E108</f>
        <v>12.52</v>
      </c>
      <c r="F109" s="60">
        <f>F105+F108</f>
        <v>54</v>
      </c>
      <c r="G109" s="60">
        <f>G105+G108</f>
        <v>372.6</v>
      </c>
      <c r="H109" s="26"/>
    </row>
    <row r="110" spans="1:8" x14ac:dyDescent="0.25">
      <c r="A110" s="41"/>
      <c r="B110" s="42" t="s">
        <v>36</v>
      </c>
      <c r="C110" s="43"/>
      <c r="D110" s="60"/>
      <c r="E110" s="61"/>
      <c r="F110" s="60"/>
      <c r="G110" s="60"/>
      <c r="H110" s="26"/>
    </row>
    <row r="111" spans="1:8" x14ac:dyDescent="0.25">
      <c r="A111" s="46" t="s">
        <v>127</v>
      </c>
      <c r="C111" s="47">
        <v>30</v>
      </c>
      <c r="D111" s="18">
        <v>0.33</v>
      </c>
      <c r="E111" s="44">
        <v>0.06</v>
      </c>
      <c r="F111" s="18">
        <v>1.1399999999999999</v>
      </c>
      <c r="G111" s="48">
        <v>7.2</v>
      </c>
      <c r="H111" s="64" t="s">
        <v>100</v>
      </c>
    </row>
    <row r="112" spans="1:8" x14ac:dyDescent="0.25">
      <c r="A112" s="104" t="s">
        <v>128</v>
      </c>
      <c r="B112" s="105"/>
      <c r="C112" s="119" t="s">
        <v>76</v>
      </c>
      <c r="D112" s="70">
        <v>3.71</v>
      </c>
      <c r="E112" s="70">
        <v>6.42</v>
      </c>
      <c r="F112" s="69">
        <v>18.63</v>
      </c>
      <c r="G112" s="68">
        <v>147.43</v>
      </c>
      <c r="H112" s="71" t="s">
        <v>129</v>
      </c>
    </row>
    <row r="113" spans="1:8" x14ac:dyDescent="0.25">
      <c r="A113" s="74" t="s">
        <v>130</v>
      </c>
      <c r="B113" s="75"/>
      <c r="C113" s="47">
        <v>130</v>
      </c>
      <c r="D113" s="47">
        <v>8.86</v>
      </c>
      <c r="E113" s="56">
        <v>9.01</v>
      </c>
      <c r="F113" s="47">
        <v>27.28</v>
      </c>
      <c r="G113" s="56">
        <v>226</v>
      </c>
      <c r="H113" s="34" t="s">
        <v>131</v>
      </c>
    </row>
    <row r="114" spans="1:8" x14ac:dyDescent="0.25">
      <c r="A114" s="46" t="s">
        <v>47</v>
      </c>
      <c r="C114" s="47">
        <v>150</v>
      </c>
      <c r="D114" s="48"/>
      <c r="E114" s="44"/>
      <c r="F114" s="18">
        <v>8.34</v>
      </c>
      <c r="G114" s="48">
        <v>33.340000000000003</v>
      </c>
      <c r="H114" s="34" t="s">
        <v>48</v>
      </c>
    </row>
    <row r="115" spans="1:8" ht="16.5" thickBot="1" x14ac:dyDescent="0.3">
      <c r="A115" s="46" t="s">
        <v>49</v>
      </c>
      <c r="C115" s="47">
        <v>30</v>
      </c>
      <c r="D115" s="47">
        <v>1.5</v>
      </c>
      <c r="E115" s="56">
        <v>0.3</v>
      </c>
      <c r="F115" s="47">
        <v>14.3</v>
      </c>
      <c r="G115" s="56">
        <v>66</v>
      </c>
      <c r="H115" s="34"/>
    </row>
    <row r="116" spans="1:8" ht="16.5" thickBot="1" x14ac:dyDescent="0.3">
      <c r="A116" s="57" t="s">
        <v>33</v>
      </c>
      <c r="B116" s="58"/>
      <c r="C116" s="59">
        <v>495</v>
      </c>
      <c r="D116" s="39">
        <f>SUM(D111:D115)</f>
        <v>14.399999999999999</v>
      </c>
      <c r="E116" s="39">
        <f>SUM(E111:E115)</f>
        <v>15.79</v>
      </c>
      <c r="F116" s="39">
        <f>SUM(F111:F115)</f>
        <v>69.69</v>
      </c>
      <c r="G116" s="39">
        <f>SUM(G111:G115)</f>
        <v>479.97</v>
      </c>
      <c r="H116" s="40"/>
    </row>
    <row r="117" spans="1:8" x14ac:dyDescent="0.25">
      <c r="A117" s="41"/>
      <c r="B117" s="42" t="s">
        <v>50</v>
      </c>
      <c r="C117" s="90"/>
      <c r="D117" s="60"/>
      <c r="E117" s="61"/>
      <c r="F117" s="60"/>
      <c r="G117" s="117"/>
      <c r="H117" s="26"/>
    </row>
    <row r="118" spans="1:8" x14ac:dyDescent="0.25">
      <c r="A118" s="49" t="s">
        <v>84</v>
      </c>
      <c r="B118" s="8"/>
      <c r="C118" s="73">
        <v>21</v>
      </c>
      <c r="D118" s="53">
        <v>1</v>
      </c>
      <c r="E118" s="53">
        <v>2</v>
      </c>
      <c r="F118" s="53">
        <v>20</v>
      </c>
      <c r="G118" s="53">
        <v>95</v>
      </c>
      <c r="H118" s="64"/>
    </row>
    <row r="119" spans="1:8" x14ac:dyDescent="0.25">
      <c r="A119" s="49" t="s">
        <v>132</v>
      </c>
      <c r="B119" s="50"/>
      <c r="C119" s="73"/>
      <c r="D119" s="53"/>
      <c r="E119" s="53"/>
      <c r="F119" s="53"/>
      <c r="G119" s="13"/>
      <c r="H119" s="64"/>
    </row>
    <row r="120" spans="1:8" x14ac:dyDescent="0.25">
      <c r="A120" s="46" t="s">
        <v>86</v>
      </c>
      <c r="C120" s="47">
        <v>100</v>
      </c>
      <c r="D120" s="18">
        <v>2.2999999999999998</v>
      </c>
      <c r="E120" s="44">
        <v>2.5</v>
      </c>
      <c r="F120" s="18">
        <v>3.6</v>
      </c>
      <c r="G120" s="44">
        <v>46</v>
      </c>
      <c r="H120" s="34" t="s">
        <v>87</v>
      </c>
    </row>
    <row r="121" spans="1:8" x14ac:dyDescent="0.25">
      <c r="A121" s="49" t="s">
        <v>133</v>
      </c>
      <c r="B121" s="8"/>
      <c r="C121" s="120" t="s">
        <v>134</v>
      </c>
      <c r="D121" s="18">
        <v>7.3</v>
      </c>
      <c r="E121" s="44">
        <v>7.54</v>
      </c>
      <c r="F121" s="18">
        <v>20.77</v>
      </c>
      <c r="G121" s="44">
        <v>180</v>
      </c>
      <c r="H121" s="34" t="s">
        <v>135</v>
      </c>
    </row>
    <row r="122" spans="1:8" x14ac:dyDescent="0.25">
      <c r="A122" s="49" t="s">
        <v>27</v>
      </c>
      <c r="B122" s="50"/>
      <c r="C122" s="51" t="s">
        <v>28</v>
      </c>
      <c r="D122" s="52">
        <v>0.05</v>
      </c>
      <c r="E122" s="53">
        <v>0.01</v>
      </c>
      <c r="F122" s="13">
        <v>4.42</v>
      </c>
      <c r="G122" s="53">
        <v>18</v>
      </c>
      <c r="H122" s="34" t="s">
        <v>29</v>
      </c>
    </row>
    <row r="123" spans="1:8" ht="16.5" thickBot="1" x14ac:dyDescent="0.3">
      <c r="A123" s="46" t="s">
        <v>60</v>
      </c>
      <c r="C123" s="47">
        <v>20</v>
      </c>
      <c r="D123" s="76">
        <v>1.6</v>
      </c>
      <c r="E123" s="77">
        <v>0.2</v>
      </c>
      <c r="F123" s="78">
        <v>9.8000000000000007</v>
      </c>
      <c r="G123" s="79">
        <v>47</v>
      </c>
      <c r="H123" s="34"/>
    </row>
    <row r="124" spans="1:8" ht="16.5" thickBot="1" x14ac:dyDescent="0.3">
      <c r="A124" s="57" t="s">
        <v>33</v>
      </c>
      <c r="B124" s="58"/>
      <c r="C124" s="59">
        <v>425</v>
      </c>
      <c r="D124" s="39">
        <f>SUM(D118:D123)</f>
        <v>12.25</v>
      </c>
      <c r="E124" s="39">
        <f>SUM(E118:E123)</f>
        <v>12.249999999999998</v>
      </c>
      <c r="F124" s="39">
        <f>SUM(F118:F123)</f>
        <v>58.59</v>
      </c>
      <c r="G124" s="39">
        <f>SUM(G118:G123)</f>
        <v>386</v>
      </c>
      <c r="H124" s="40"/>
    </row>
    <row r="125" spans="1:8" ht="16.5" thickBot="1" x14ac:dyDescent="0.3">
      <c r="A125" s="108" t="s">
        <v>61</v>
      </c>
      <c r="B125" s="17"/>
      <c r="C125" s="121">
        <f>C105+C108+C116+C124</f>
        <v>1363</v>
      </c>
      <c r="D125" s="122">
        <f>D105+D108+D116+D124</f>
        <v>37.65</v>
      </c>
      <c r="E125" s="122">
        <f>E105+E108+E116+E124</f>
        <v>40.559999999999995</v>
      </c>
      <c r="F125" s="122">
        <f>F105+F108+F116+F124</f>
        <v>182.28</v>
      </c>
      <c r="G125" s="122">
        <f>G105+G108+G116+G124</f>
        <v>1238.5700000000002</v>
      </c>
      <c r="H125" s="34"/>
    </row>
    <row r="126" spans="1:8" x14ac:dyDescent="0.25">
      <c r="C126" s="123"/>
      <c r="H126" s="42"/>
    </row>
    <row r="127" spans="1:8" ht="16.5" thickBot="1" x14ac:dyDescent="0.3">
      <c r="A127" s="1" t="s">
        <v>136</v>
      </c>
      <c r="C127" s="17"/>
      <c r="H127" s="17"/>
    </row>
    <row r="128" spans="1:8" ht="31.5" x14ac:dyDescent="0.25">
      <c r="A128" s="19" t="s">
        <v>12</v>
      </c>
      <c r="B128" s="20"/>
      <c r="C128" s="21" t="s">
        <v>13</v>
      </c>
      <c r="D128" s="22" t="s">
        <v>14</v>
      </c>
      <c r="E128" s="23"/>
      <c r="F128" s="24"/>
      <c r="G128" s="25" t="s">
        <v>15</v>
      </c>
      <c r="H128" s="26" t="s">
        <v>16</v>
      </c>
    </row>
    <row r="129" spans="1:8" ht="16.5" thickBot="1" x14ac:dyDescent="0.3">
      <c r="A129" s="27" t="s">
        <v>17</v>
      </c>
      <c r="B129" s="28"/>
      <c r="C129" s="29"/>
      <c r="D129" s="30"/>
      <c r="E129" s="31"/>
      <c r="F129" s="32"/>
      <c r="G129" s="33" t="s">
        <v>18</v>
      </c>
      <c r="H129" s="34"/>
    </row>
    <row r="130" spans="1:8" ht="16.5" thickBot="1" x14ac:dyDescent="0.3">
      <c r="A130" s="35"/>
      <c r="B130" s="36"/>
      <c r="C130" s="37"/>
      <c r="D130" s="38" t="s">
        <v>19</v>
      </c>
      <c r="E130" s="38" t="s">
        <v>20</v>
      </c>
      <c r="F130" s="39" t="s">
        <v>21</v>
      </c>
      <c r="G130" s="39" t="s">
        <v>22</v>
      </c>
      <c r="H130" s="40"/>
    </row>
    <row r="131" spans="1:8" x14ac:dyDescent="0.25">
      <c r="A131" s="41"/>
      <c r="B131" s="42" t="s">
        <v>23</v>
      </c>
      <c r="C131" s="43"/>
      <c r="D131" s="25"/>
      <c r="E131" s="25"/>
      <c r="F131" s="60"/>
      <c r="G131" s="60"/>
      <c r="H131" s="26"/>
    </row>
    <row r="132" spans="1:8" x14ac:dyDescent="0.25">
      <c r="A132" s="74" t="s">
        <v>137</v>
      </c>
      <c r="B132" s="75"/>
      <c r="C132" s="47" t="s">
        <v>25</v>
      </c>
      <c r="D132" s="55">
        <v>6.15</v>
      </c>
      <c r="E132" s="55">
        <v>5.92</v>
      </c>
      <c r="F132" s="47">
        <v>14.4</v>
      </c>
      <c r="G132" s="47">
        <v>135</v>
      </c>
      <c r="H132" s="34" t="s">
        <v>138</v>
      </c>
    </row>
    <row r="133" spans="1:8" ht="31.5" x14ac:dyDescent="0.25">
      <c r="A133" s="65" t="s">
        <v>65</v>
      </c>
      <c r="B133" s="66"/>
      <c r="C133" s="67">
        <v>160</v>
      </c>
      <c r="D133" s="70">
        <v>2.15</v>
      </c>
      <c r="E133" s="69">
        <v>2.29</v>
      </c>
      <c r="F133" s="69">
        <v>12.09</v>
      </c>
      <c r="G133" s="70">
        <v>65.16</v>
      </c>
      <c r="H133" s="71" t="s">
        <v>66</v>
      </c>
    </row>
    <row r="134" spans="1:8" ht="16.5" thickBot="1" x14ac:dyDescent="0.3">
      <c r="A134" s="88" t="s">
        <v>30</v>
      </c>
      <c r="B134" s="89"/>
      <c r="C134" s="54" t="s">
        <v>31</v>
      </c>
      <c r="D134" s="55">
        <v>1.9</v>
      </c>
      <c r="E134" s="47">
        <v>4.4000000000000004</v>
      </c>
      <c r="F134" s="56">
        <v>13</v>
      </c>
      <c r="G134" s="47">
        <v>99</v>
      </c>
      <c r="H134" s="34" t="s">
        <v>32</v>
      </c>
    </row>
    <row r="135" spans="1:8" ht="16.5" thickBot="1" x14ac:dyDescent="0.3">
      <c r="A135" s="57" t="s">
        <v>33</v>
      </c>
      <c r="B135" s="58"/>
      <c r="C135" s="59">
        <v>343</v>
      </c>
      <c r="D135" s="38">
        <f>SUM(D131:D134)</f>
        <v>10.200000000000001</v>
      </c>
      <c r="E135" s="38">
        <f>SUM(E131:E134)</f>
        <v>12.610000000000001</v>
      </c>
      <c r="F135" s="38">
        <f>SUM(F131:F134)</f>
        <v>39.49</v>
      </c>
      <c r="G135" s="38">
        <f>SUM(G131:G134)</f>
        <v>299.15999999999997</v>
      </c>
      <c r="H135" s="40"/>
    </row>
    <row r="136" spans="1:8" x14ac:dyDescent="0.25">
      <c r="A136" s="124" t="s">
        <v>34</v>
      </c>
      <c r="B136" s="107"/>
      <c r="C136" s="47">
        <v>125</v>
      </c>
      <c r="D136" s="48">
        <v>0.9</v>
      </c>
      <c r="E136" s="44">
        <v>0.9</v>
      </c>
      <c r="F136" s="18">
        <v>22</v>
      </c>
      <c r="G136" s="44">
        <v>91</v>
      </c>
      <c r="H136" s="34" t="s">
        <v>139</v>
      </c>
    </row>
    <row r="137" spans="1:8" ht="16.5" thickBot="1" x14ac:dyDescent="0.3">
      <c r="A137" s="46"/>
      <c r="C137" s="47"/>
      <c r="D137" s="48"/>
      <c r="E137" s="44"/>
      <c r="G137" s="44"/>
      <c r="H137" s="34"/>
    </row>
    <row r="138" spans="1:8" ht="16.5" thickBot="1" x14ac:dyDescent="0.3">
      <c r="A138" s="57" t="s">
        <v>33</v>
      </c>
      <c r="B138" s="58"/>
      <c r="C138" s="59">
        <v>125</v>
      </c>
      <c r="D138" s="38">
        <f>SUM(D136)</f>
        <v>0.9</v>
      </c>
      <c r="E138" s="38">
        <f>SUM(E136)</f>
        <v>0.9</v>
      </c>
      <c r="F138" s="38">
        <f>SUM(F136)</f>
        <v>22</v>
      </c>
      <c r="G138" s="38">
        <f>SUM(G136)</f>
        <v>91</v>
      </c>
      <c r="H138" s="40"/>
    </row>
    <row r="139" spans="1:8" ht="16.5" thickBot="1" x14ac:dyDescent="0.3">
      <c r="A139" s="41"/>
      <c r="B139" s="42"/>
      <c r="C139" s="43">
        <v>468</v>
      </c>
      <c r="D139" s="61">
        <f>D135+D138</f>
        <v>11.100000000000001</v>
      </c>
      <c r="E139" s="61">
        <f>E135+E138</f>
        <v>13.510000000000002</v>
      </c>
      <c r="F139" s="61">
        <f>F135+F138</f>
        <v>61.49</v>
      </c>
      <c r="G139" s="61">
        <f>G135+G138</f>
        <v>390.15999999999997</v>
      </c>
      <c r="H139" s="26"/>
    </row>
    <row r="140" spans="1:8" x14ac:dyDescent="0.25">
      <c r="A140" s="41"/>
      <c r="B140" s="42" t="s">
        <v>36</v>
      </c>
      <c r="C140" s="90"/>
      <c r="D140" s="61"/>
      <c r="E140" s="60"/>
      <c r="F140" s="61"/>
      <c r="G140" s="60"/>
      <c r="H140" s="26"/>
    </row>
    <row r="141" spans="1:8" x14ac:dyDescent="0.25">
      <c r="A141" s="104" t="s">
        <v>140</v>
      </c>
      <c r="B141" s="105"/>
      <c r="C141" s="47">
        <v>30</v>
      </c>
      <c r="D141" s="18">
        <v>0.3</v>
      </c>
      <c r="E141" s="44">
        <v>2</v>
      </c>
      <c r="F141" s="18">
        <v>1.2</v>
      </c>
      <c r="G141" s="48">
        <v>24</v>
      </c>
      <c r="H141" s="34" t="s">
        <v>141</v>
      </c>
    </row>
    <row r="142" spans="1:8" x14ac:dyDescent="0.25">
      <c r="A142" s="104" t="s">
        <v>142</v>
      </c>
      <c r="B142" s="105"/>
      <c r="C142" s="87" t="s">
        <v>76</v>
      </c>
      <c r="D142" s="69">
        <v>3.45</v>
      </c>
      <c r="E142" s="69">
        <v>3.15</v>
      </c>
      <c r="F142" s="68">
        <v>16.5</v>
      </c>
      <c r="G142" s="69">
        <v>108</v>
      </c>
      <c r="H142" s="71" t="s">
        <v>143</v>
      </c>
    </row>
    <row r="143" spans="1:8" x14ac:dyDescent="0.25">
      <c r="A143" s="49" t="s">
        <v>144</v>
      </c>
      <c r="B143" s="50"/>
      <c r="C143" s="15">
        <v>130</v>
      </c>
      <c r="D143" s="73">
        <v>10</v>
      </c>
      <c r="E143" s="15">
        <v>11.5</v>
      </c>
      <c r="F143" s="73">
        <v>32</v>
      </c>
      <c r="G143" s="125">
        <v>272</v>
      </c>
      <c r="H143" s="126" t="s">
        <v>145</v>
      </c>
    </row>
    <row r="144" spans="1:8" x14ac:dyDescent="0.25">
      <c r="A144" s="46" t="s">
        <v>82</v>
      </c>
      <c r="C144" s="47">
        <v>150</v>
      </c>
      <c r="D144" s="44">
        <v>0.22</v>
      </c>
      <c r="E144" s="45">
        <v>0.08</v>
      </c>
      <c r="F144" s="18">
        <v>12.5</v>
      </c>
      <c r="G144" s="44">
        <v>51.6</v>
      </c>
      <c r="H144" s="34" t="s">
        <v>83</v>
      </c>
    </row>
    <row r="145" spans="1:8" ht="16.5" thickBot="1" x14ac:dyDescent="0.3">
      <c r="A145" s="46" t="s">
        <v>49</v>
      </c>
      <c r="C145" s="47">
        <v>30</v>
      </c>
      <c r="D145" s="47">
        <v>1.5</v>
      </c>
      <c r="E145" s="56">
        <v>0.3</v>
      </c>
      <c r="F145" s="47">
        <v>14.3</v>
      </c>
      <c r="G145" s="56">
        <v>66</v>
      </c>
      <c r="H145" s="34"/>
    </row>
    <row r="146" spans="1:8" ht="16.5" thickBot="1" x14ac:dyDescent="0.3">
      <c r="A146" s="57" t="s">
        <v>33</v>
      </c>
      <c r="B146" s="58"/>
      <c r="C146" s="59">
        <v>505</v>
      </c>
      <c r="D146" s="38">
        <f t="shared" ref="D146:F146" si="0">SUM(D141:D145)</f>
        <v>15.47</v>
      </c>
      <c r="E146" s="38">
        <f>SUM(E141:E145)</f>
        <v>17.029999999999998</v>
      </c>
      <c r="F146" s="38">
        <f t="shared" si="0"/>
        <v>76.5</v>
      </c>
      <c r="G146" s="38">
        <f>SUM(G141:G145)</f>
        <v>521.6</v>
      </c>
      <c r="H146" s="40"/>
    </row>
    <row r="147" spans="1:8" x14ac:dyDescent="0.25">
      <c r="A147" s="41"/>
      <c r="B147" s="42" t="s">
        <v>50</v>
      </c>
      <c r="C147" s="90"/>
      <c r="D147" s="25"/>
      <c r="E147" s="60"/>
      <c r="F147" s="61"/>
      <c r="G147" s="60"/>
      <c r="H147" s="26"/>
    </row>
    <row r="148" spans="1:8" x14ac:dyDescent="0.25">
      <c r="A148" s="49" t="s">
        <v>84</v>
      </c>
      <c r="B148" s="8"/>
      <c r="C148" s="73">
        <v>10</v>
      </c>
      <c r="D148" s="53">
        <v>1.5</v>
      </c>
      <c r="E148" s="53">
        <v>2</v>
      </c>
      <c r="F148" s="53">
        <v>31</v>
      </c>
      <c r="G148" s="13">
        <v>133.5</v>
      </c>
      <c r="H148" s="64"/>
    </row>
    <row r="149" spans="1:8" x14ac:dyDescent="0.25">
      <c r="A149" s="49" t="s">
        <v>146</v>
      </c>
      <c r="B149" s="8"/>
      <c r="C149" s="73"/>
      <c r="D149" s="53"/>
      <c r="E149" s="53"/>
      <c r="F149" s="53"/>
      <c r="G149" s="13"/>
      <c r="H149" s="64"/>
    </row>
    <row r="150" spans="1:8" x14ac:dyDescent="0.25">
      <c r="A150" s="46" t="s">
        <v>147</v>
      </c>
      <c r="C150" s="47">
        <v>100</v>
      </c>
      <c r="D150" s="47">
        <v>3.36</v>
      </c>
      <c r="E150" s="47">
        <v>2.5</v>
      </c>
      <c r="F150" s="56">
        <v>4.5999999999999996</v>
      </c>
      <c r="G150" s="47">
        <v>61.8</v>
      </c>
      <c r="H150" s="34" t="s">
        <v>54</v>
      </c>
    </row>
    <row r="151" spans="1:8" x14ac:dyDescent="0.25">
      <c r="A151" s="46" t="s">
        <v>148</v>
      </c>
      <c r="C151" s="47" t="s">
        <v>149</v>
      </c>
      <c r="D151" s="18">
        <v>4.97</v>
      </c>
      <c r="E151" s="44">
        <v>7.86</v>
      </c>
      <c r="F151" s="18">
        <v>19.989999999999998</v>
      </c>
      <c r="G151" s="48">
        <v>147</v>
      </c>
      <c r="H151" s="34" t="s">
        <v>150</v>
      </c>
    </row>
    <row r="152" spans="1:8" x14ac:dyDescent="0.25">
      <c r="A152" s="46" t="s">
        <v>91</v>
      </c>
      <c r="B152" s="98"/>
      <c r="C152" s="109" t="s">
        <v>92</v>
      </c>
      <c r="D152" s="48">
        <v>0.09</v>
      </c>
      <c r="E152" s="44">
        <v>0.01</v>
      </c>
      <c r="F152" s="18">
        <v>8.5</v>
      </c>
      <c r="G152" s="48">
        <v>34.5</v>
      </c>
      <c r="H152" s="34" t="s">
        <v>93</v>
      </c>
    </row>
    <row r="153" spans="1:8" ht="16.5" thickBot="1" x14ac:dyDescent="0.3">
      <c r="A153" s="46" t="s">
        <v>60</v>
      </c>
      <c r="C153" s="47">
        <v>20</v>
      </c>
      <c r="D153" s="76">
        <v>1.6</v>
      </c>
      <c r="E153" s="77">
        <v>0.2</v>
      </c>
      <c r="F153" s="78">
        <v>9.8000000000000007</v>
      </c>
      <c r="G153" s="79">
        <v>47</v>
      </c>
      <c r="H153" s="34"/>
    </row>
    <row r="154" spans="1:8" ht="16.5" thickBot="1" x14ac:dyDescent="0.3">
      <c r="A154" s="80" t="s">
        <v>33</v>
      </c>
      <c r="B154" s="81"/>
      <c r="C154" s="102">
        <v>398</v>
      </c>
      <c r="D154" s="83">
        <f>SUM(D148:D153)</f>
        <v>11.519999999999998</v>
      </c>
      <c r="E154" s="83">
        <f>SUM(E148:E153)</f>
        <v>12.569999999999999</v>
      </c>
      <c r="F154" s="83">
        <f>SUM(F148:F153)</f>
        <v>73.89</v>
      </c>
      <c r="G154" s="83">
        <f>SUM(G148:G153)</f>
        <v>423.8</v>
      </c>
      <c r="H154" s="40"/>
    </row>
    <row r="155" spans="1:8" ht="16.5" thickBot="1" x14ac:dyDescent="0.3">
      <c r="A155" s="80" t="s">
        <v>61</v>
      </c>
      <c r="B155" s="81"/>
      <c r="C155" s="102">
        <f>C135+C138+C146+C154</f>
        <v>1371</v>
      </c>
      <c r="D155" s="82">
        <f>D135+D138+D146+D154</f>
        <v>38.089999999999996</v>
      </c>
      <c r="E155" s="82">
        <f>E135+E138+E146+E154</f>
        <v>43.11</v>
      </c>
      <c r="F155" s="82">
        <f>F135+F138+F146+F154</f>
        <v>211.88</v>
      </c>
      <c r="G155" s="82">
        <f>G135+G138+G146+G154</f>
        <v>1335.56</v>
      </c>
      <c r="H155" s="40"/>
    </row>
    <row r="156" spans="1:8" x14ac:dyDescent="0.25">
      <c r="A156" s="7"/>
      <c r="B156" s="8"/>
      <c r="C156" s="127"/>
      <c r="D156" s="128"/>
      <c r="E156" s="13"/>
      <c r="F156" s="13"/>
      <c r="G156" s="13"/>
      <c r="H156" s="42"/>
    </row>
    <row r="157" spans="1:8" x14ac:dyDescent="0.25">
      <c r="B157" s="129" t="s">
        <v>151</v>
      </c>
      <c r="C157" s="129"/>
      <c r="D157" s="129"/>
      <c r="E157" s="129"/>
      <c r="F157" s="129"/>
      <c r="H157" s="2"/>
    </row>
    <row r="158" spans="1:8" ht="16.5" thickBot="1" x14ac:dyDescent="0.3">
      <c r="A158" s="1" t="s">
        <v>152</v>
      </c>
      <c r="B158" s="17"/>
      <c r="C158" s="17"/>
      <c r="H158" s="2"/>
    </row>
    <row r="159" spans="1:8" ht="31.5" x14ac:dyDescent="0.25">
      <c r="A159" s="19" t="s">
        <v>12</v>
      </c>
      <c r="B159" s="20"/>
      <c r="C159" s="21" t="s">
        <v>13</v>
      </c>
      <c r="D159" s="22" t="s">
        <v>14</v>
      </c>
      <c r="E159" s="23"/>
      <c r="F159" s="24"/>
      <c r="G159" s="25" t="s">
        <v>15</v>
      </c>
      <c r="H159" s="26" t="s">
        <v>16</v>
      </c>
    </row>
    <row r="160" spans="1:8" ht="16.5" thickBot="1" x14ac:dyDescent="0.3">
      <c r="A160" s="27" t="s">
        <v>17</v>
      </c>
      <c r="B160" s="28"/>
      <c r="C160" s="29"/>
      <c r="D160" s="30"/>
      <c r="E160" s="31"/>
      <c r="F160" s="32"/>
      <c r="G160" s="33" t="s">
        <v>18</v>
      </c>
      <c r="H160" s="34"/>
    </row>
    <row r="161" spans="1:8" ht="16.5" thickBot="1" x14ac:dyDescent="0.3">
      <c r="A161" s="35"/>
      <c r="B161" s="36"/>
      <c r="C161" s="37"/>
      <c r="D161" s="38" t="s">
        <v>19</v>
      </c>
      <c r="E161" s="38" t="s">
        <v>20</v>
      </c>
      <c r="F161" s="39" t="s">
        <v>21</v>
      </c>
      <c r="G161" s="39" t="s">
        <v>22</v>
      </c>
      <c r="H161" s="40"/>
    </row>
    <row r="162" spans="1:8" x14ac:dyDescent="0.25">
      <c r="A162" s="46"/>
      <c r="B162" s="2" t="s">
        <v>23</v>
      </c>
      <c r="C162" s="47"/>
      <c r="D162" s="48"/>
      <c r="E162" s="44"/>
      <c r="F162" s="45"/>
      <c r="G162" s="48"/>
      <c r="H162" s="34"/>
    </row>
    <row r="163" spans="1:8" x14ac:dyDescent="0.25">
      <c r="A163" s="74" t="s">
        <v>95</v>
      </c>
      <c r="B163" s="75"/>
      <c r="C163" s="47" t="s">
        <v>25</v>
      </c>
      <c r="D163" s="44">
        <v>5</v>
      </c>
      <c r="E163" s="44">
        <v>5.63</v>
      </c>
      <c r="F163" s="44">
        <v>16.5</v>
      </c>
      <c r="G163" s="44">
        <v>136</v>
      </c>
      <c r="H163" s="34" t="s">
        <v>96</v>
      </c>
    </row>
    <row r="164" spans="1:8" x14ac:dyDescent="0.25">
      <c r="A164" s="49" t="s">
        <v>97</v>
      </c>
      <c r="B164" s="8"/>
      <c r="C164" s="73" t="s">
        <v>28</v>
      </c>
      <c r="D164" s="52">
        <v>2.2999999999999998</v>
      </c>
      <c r="E164" s="53">
        <v>2</v>
      </c>
      <c r="F164" s="13">
        <v>11.9</v>
      </c>
      <c r="G164" s="53">
        <v>74.8</v>
      </c>
      <c r="H164" s="34" t="s">
        <v>98</v>
      </c>
    </row>
    <row r="165" spans="1:8" ht="16.5" thickBot="1" x14ac:dyDescent="0.3">
      <c r="A165" s="46" t="s">
        <v>67</v>
      </c>
      <c r="C165" s="54" t="s">
        <v>68</v>
      </c>
      <c r="D165" s="48">
        <v>3.5</v>
      </c>
      <c r="E165" s="44">
        <v>5.95</v>
      </c>
      <c r="F165" s="18">
        <v>12.9</v>
      </c>
      <c r="G165" s="48">
        <v>119.6</v>
      </c>
      <c r="H165" s="34" t="s">
        <v>69</v>
      </c>
    </row>
    <row r="166" spans="1:8" ht="16.5" thickBot="1" x14ac:dyDescent="0.3">
      <c r="A166" s="57" t="s">
        <v>33</v>
      </c>
      <c r="B166" s="58"/>
      <c r="C166" s="59">
        <v>350</v>
      </c>
      <c r="D166" s="38">
        <f>SUM(D162:D165)</f>
        <v>10.8</v>
      </c>
      <c r="E166" s="38">
        <f>SUM(E162:E165)</f>
        <v>13.58</v>
      </c>
      <c r="F166" s="38">
        <f>SUM(F162:F165)</f>
        <v>41.3</v>
      </c>
      <c r="G166" s="38">
        <f>SUM(G162:G165)</f>
        <v>330.4</v>
      </c>
      <c r="H166" s="40"/>
    </row>
    <row r="167" spans="1:8" ht="16.5" thickBot="1" x14ac:dyDescent="0.3">
      <c r="A167" s="46" t="s">
        <v>125</v>
      </c>
      <c r="C167" s="47">
        <v>85</v>
      </c>
      <c r="D167" s="48">
        <v>0.34</v>
      </c>
      <c r="E167" s="44">
        <v>0.34</v>
      </c>
      <c r="F167" s="18">
        <v>10.199999999999999</v>
      </c>
      <c r="G167" s="44">
        <v>45</v>
      </c>
      <c r="H167" s="34" t="s">
        <v>153</v>
      </c>
    </row>
    <row r="168" spans="1:8" ht="16.5" thickBot="1" x14ac:dyDescent="0.3">
      <c r="A168" s="57" t="s">
        <v>33</v>
      </c>
      <c r="B168" s="58"/>
      <c r="C168" s="59">
        <f>SUM(C167:C167)</f>
        <v>85</v>
      </c>
      <c r="D168" s="38">
        <f>SUM(D167)</f>
        <v>0.34</v>
      </c>
      <c r="E168" s="38">
        <f>SUM(E167)</f>
        <v>0.34</v>
      </c>
      <c r="F168" s="38">
        <f>SUM(F167)</f>
        <v>10.199999999999999</v>
      </c>
      <c r="G168" s="38">
        <f>SUM(G167)</f>
        <v>45</v>
      </c>
      <c r="H168" s="40"/>
    </row>
    <row r="169" spans="1:8" ht="16.5" thickBot="1" x14ac:dyDescent="0.3">
      <c r="A169" s="41"/>
      <c r="B169" s="42"/>
      <c r="C169" s="43">
        <v>435</v>
      </c>
      <c r="D169" s="25">
        <f>D166+D168</f>
        <v>11.14</v>
      </c>
      <c r="E169" s="25">
        <v>12.3</v>
      </c>
      <c r="F169" s="25">
        <f>F166+F168</f>
        <v>51.5</v>
      </c>
      <c r="G169" s="25">
        <v>365</v>
      </c>
      <c r="H169" s="34"/>
    </row>
    <row r="170" spans="1:8" x14ac:dyDescent="0.25">
      <c r="A170" s="41"/>
      <c r="B170" s="42" t="s">
        <v>36</v>
      </c>
      <c r="C170" s="90"/>
      <c r="D170" s="25"/>
      <c r="E170" s="25"/>
      <c r="F170" s="60"/>
      <c r="G170" s="61"/>
      <c r="H170" s="26"/>
    </row>
    <row r="171" spans="1:8" x14ac:dyDescent="0.25">
      <c r="A171" s="62" t="s">
        <v>154</v>
      </c>
      <c r="C171" s="47">
        <v>30</v>
      </c>
      <c r="D171" s="63">
        <v>0.6</v>
      </c>
      <c r="E171" s="44">
        <v>0.05</v>
      </c>
      <c r="F171" s="63">
        <v>3</v>
      </c>
      <c r="G171" s="48">
        <v>14</v>
      </c>
      <c r="H171" s="64" t="s">
        <v>38</v>
      </c>
    </row>
    <row r="172" spans="1:8" x14ac:dyDescent="0.25">
      <c r="A172" s="104" t="s">
        <v>142</v>
      </c>
      <c r="B172" s="105"/>
      <c r="C172" s="87" t="s">
        <v>76</v>
      </c>
      <c r="D172" s="69">
        <v>3.45</v>
      </c>
      <c r="E172" s="69">
        <v>3.15</v>
      </c>
      <c r="F172" s="68">
        <v>16.5</v>
      </c>
      <c r="G172" s="69">
        <v>108</v>
      </c>
      <c r="H172" s="71" t="s">
        <v>143</v>
      </c>
    </row>
    <row r="173" spans="1:8" x14ac:dyDescent="0.25">
      <c r="A173" s="74" t="s">
        <v>155</v>
      </c>
      <c r="B173" s="75"/>
      <c r="C173" s="97">
        <v>50</v>
      </c>
      <c r="D173" s="48">
        <v>6.4</v>
      </c>
      <c r="E173" s="44">
        <v>8.5</v>
      </c>
      <c r="F173" s="18">
        <v>5.2</v>
      </c>
      <c r="G173" s="48">
        <v>123</v>
      </c>
      <c r="H173" s="34" t="s">
        <v>156</v>
      </c>
    </row>
    <row r="174" spans="1:8" x14ac:dyDescent="0.25">
      <c r="A174" s="46" t="s">
        <v>157</v>
      </c>
      <c r="C174" s="54" t="s">
        <v>106</v>
      </c>
      <c r="D174" s="18">
        <v>4.0999999999999996</v>
      </c>
      <c r="E174" s="44">
        <v>3</v>
      </c>
      <c r="F174" s="18">
        <v>25</v>
      </c>
      <c r="G174" s="48">
        <v>143.4</v>
      </c>
      <c r="H174" s="34" t="s">
        <v>107</v>
      </c>
    </row>
    <row r="175" spans="1:8" x14ac:dyDescent="0.25">
      <c r="A175" s="46" t="s">
        <v>47</v>
      </c>
      <c r="C175" s="47">
        <v>150</v>
      </c>
      <c r="D175" s="48"/>
      <c r="E175" s="44"/>
      <c r="F175" s="18">
        <v>8.34</v>
      </c>
      <c r="G175" s="48">
        <v>33.340000000000003</v>
      </c>
      <c r="H175" s="34" t="s">
        <v>48</v>
      </c>
    </row>
    <row r="176" spans="1:8" ht="16.5" thickBot="1" x14ac:dyDescent="0.3">
      <c r="A176" s="46" t="s">
        <v>49</v>
      </c>
      <c r="C176" s="47">
        <v>30</v>
      </c>
      <c r="D176" s="47">
        <v>1.5</v>
      </c>
      <c r="E176" s="56">
        <v>0.3</v>
      </c>
      <c r="F176" s="47">
        <v>14.3</v>
      </c>
      <c r="G176" s="56">
        <v>66</v>
      </c>
      <c r="H176" s="34"/>
    </row>
    <row r="177" spans="1:8" ht="16.5" thickBot="1" x14ac:dyDescent="0.3">
      <c r="A177" s="57" t="s">
        <v>33</v>
      </c>
      <c r="B177" s="58"/>
      <c r="C177" s="130" t="s">
        <v>158</v>
      </c>
      <c r="D177" s="39">
        <f>SUM(D171:D176)</f>
        <v>16.049999999999997</v>
      </c>
      <c r="E177" s="39">
        <f>SUM(E171:E176)</f>
        <v>15</v>
      </c>
      <c r="F177" s="39">
        <f>SUM(F171:F176)</f>
        <v>72.34</v>
      </c>
      <c r="G177" s="39">
        <f>SUM(G171:G176)</f>
        <v>487.74</v>
      </c>
      <c r="H177" s="40"/>
    </row>
    <row r="178" spans="1:8" x14ac:dyDescent="0.25">
      <c r="A178" s="46"/>
      <c r="B178" s="107" t="s">
        <v>50</v>
      </c>
      <c r="C178" s="90"/>
      <c r="D178" s="44"/>
      <c r="E178" s="44"/>
      <c r="F178" s="44"/>
      <c r="G178" s="48"/>
      <c r="H178" s="34"/>
    </row>
    <row r="179" spans="1:8" ht="31.5" x14ac:dyDescent="0.25">
      <c r="A179" s="65" t="s">
        <v>159</v>
      </c>
      <c r="B179" s="86"/>
      <c r="C179" s="87">
        <v>40</v>
      </c>
      <c r="D179" s="118">
        <v>3.04</v>
      </c>
      <c r="E179" s="118">
        <v>3.84</v>
      </c>
      <c r="F179" s="67">
        <v>17.84</v>
      </c>
      <c r="G179" s="118">
        <v>118.4</v>
      </c>
      <c r="H179" s="71" t="s">
        <v>160</v>
      </c>
    </row>
    <row r="180" spans="1:8" x14ac:dyDescent="0.25">
      <c r="A180" s="49" t="s">
        <v>110</v>
      </c>
      <c r="B180" s="50"/>
      <c r="C180" s="51">
        <v>100</v>
      </c>
      <c r="D180" s="53">
        <v>3</v>
      </c>
      <c r="E180" s="53">
        <v>2.5</v>
      </c>
      <c r="F180" s="53">
        <v>4.2</v>
      </c>
      <c r="G180" s="53">
        <v>55.6</v>
      </c>
      <c r="H180" s="34" t="s">
        <v>54</v>
      </c>
    </row>
    <row r="181" spans="1:8" ht="31.5" x14ac:dyDescent="0.25">
      <c r="A181" s="65" t="s">
        <v>161</v>
      </c>
      <c r="B181" s="86"/>
      <c r="C181" s="119" t="s">
        <v>106</v>
      </c>
      <c r="D181" s="68">
        <v>5.5</v>
      </c>
      <c r="E181" s="69">
        <v>7.5</v>
      </c>
      <c r="F181" s="68">
        <v>24</v>
      </c>
      <c r="G181" s="69">
        <v>185</v>
      </c>
      <c r="H181" s="71" t="s">
        <v>162</v>
      </c>
    </row>
    <row r="182" spans="1:8" x14ac:dyDescent="0.25">
      <c r="A182" s="46" t="s">
        <v>58</v>
      </c>
      <c r="B182" s="98"/>
      <c r="C182" s="97">
        <v>150</v>
      </c>
      <c r="D182" s="48">
        <v>0.5</v>
      </c>
      <c r="E182" s="44">
        <v>2.5000000000000001E-2</v>
      </c>
      <c r="F182" s="18">
        <v>12.5</v>
      </c>
      <c r="G182" s="44">
        <v>52.1</v>
      </c>
      <c r="H182" s="34" t="s">
        <v>59</v>
      </c>
    </row>
    <row r="183" spans="1:8" ht="16.5" thickBot="1" x14ac:dyDescent="0.3">
      <c r="A183" s="46" t="s">
        <v>60</v>
      </c>
      <c r="B183" s="131"/>
      <c r="C183" s="97">
        <v>20</v>
      </c>
      <c r="D183" s="76">
        <v>1.6</v>
      </c>
      <c r="E183" s="77">
        <v>0.2</v>
      </c>
      <c r="F183" s="78">
        <v>9.8000000000000007</v>
      </c>
      <c r="G183" s="79">
        <v>47</v>
      </c>
      <c r="H183" s="34"/>
    </row>
    <row r="184" spans="1:8" ht="16.5" thickBot="1" x14ac:dyDescent="0.3">
      <c r="A184" s="57" t="s">
        <v>33</v>
      </c>
      <c r="B184" s="58"/>
      <c r="C184" s="59">
        <v>420</v>
      </c>
      <c r="D184" s="39">
        <f>SUM(D179:D183)</f>
        <v>13.639999999999999</v>
      </c>
      <c r="E184" s="39">
        <f>SUM(E179:E183)</f>
        <v>14.065</v>
      </c>
      <c r="F184" s="38">
        <f>SUM(F179:F183)</f>
        <v>68.34</v>
      </c>
      <c r="G184" s="103">
        <f>SUM(G179:G183)</f>
        <v>458.1</v>
      </c>
      <c r="H184" s="40"/>
    </row>
    <row r="185" spans="1:8" ht="16.5" thickBot="1" x14ac:dyDescent="0.3">
      <c r="A185" s="57" t="s">
        <v>61</v>
      </c>
      <c r="B185" s="58"/>
      <c r="C185" s="59">
        <f>C166+C177+C184</f>
        <v>1305</v>
      </c>
      <c r="D185" s="85">
        <f>D166+D168+D177+D184</f>
        <v>40.83</v>
      </c>
      <c r="E185" s="38">
        <f>E166+E168+E177+E184</f>
        <v>42.984999999999999</v>
      </c>
      <c r="F185" s="38">
        <f>F166+F168+F177+F184</f>
        <v>192.18</v>
      </c>
      <c r="G185" s="103">
        <f>G166+G168+G177+G184</f>
        <v>1321.24</v>
      </c>
      <c r="H185" s="40"/>
    </row>
    <row r="186" spans="1:8" x14ac:dyDescent="0.25">
      <c r="C186" s="132"/>
      <c r="H186" s="42"/>
    </row>
    <row r="187" spans="1:8" ht="16.5" thickBot="1" x14ac:dyDescent="0.3">
      <c r="A187" s="1" t="s">
        <v>163</v>
      </c>
      <c r="C187" s="17"/>
      <c r="H187" s="17"/>
    </row>
    <row r="188" spans="1:8" ht="31.5" x14ac:dyDescent="0.25">
      <c r="A188" s="19" t="s">
        <v>12</v>
      </c>
      <c r="B188" s="20"/>
      <c r="C188" s="21" t="s">
        <v>13</v>
      </c>
      <c r="D188" s="22" t="s">
        <v>14</v>
      </c>
      <c r="E188" s="23"/>
      <c r="F188" s="24"/>
      <c r="G188" s="25" t="s">
        <v>15</v>
      </c>
      <c r="H188" s="26" t="s">
        <v>16</v>
      </c>
    </row>
    <row r="189" spans="1:8" ht="16.5" thickBot="1" x14ac:dyDescent="0.3">
      <c r="A189" s="27" t="s">
        <v>17</v>
      </c>
      <c r="B189" s="28"/>
      <c r="C189" s="29"/>
      <c r="D189" s="30"/>
      <c r="E189" s="31"/>
      <c r="F189" s="32"/>
      <c r="G189" s="33" t="s">
        <v>18</v>
      </c>
      <c r="H189" s="34"/>
    </row>
    <row r="190" spans="1:8" ht="16.5" thickBot="1" x14ac:dyDescent="0.3">
      <c r="A190" s="35"/>
      <c r="B190" s="36"/>
      <c r="C190" s="37"/>
      <c r="D190" s="38" t="s">
        <v>19</v>
      </c>
      <c r="E190" s="38" t="s">
        <v>20</v>
      </c>
      <c r="F190" s="39" t="s">
        <v>21</v>
      </c>
      <c r="G190" s="39" t="s">
        <v>22</v>
      </c>
      <c r="H190" s="40"/>
    </row>
    <row r="191" spans="1:8" x14ac:dyDescent="0.25">
      <c r="A191" s="41"/>
      <c r="B191" s="42" t="s">
        <v>23</v>
      </c>
      <c r="C191" s="47"/>
      <c r="D191" s="25"/>
      <c r="E191" s="60"/>
      <c r="F191" s="61"/>
      <c r="G191" s="60"/>
      <c r="H191" s="26"/>
    </row>
    <row r="192" spans="1:8" x14ac:dyDescent="0.25">
      <c r="A192" s="74" t="s">
        <v>164</v>
      </c>
      <c r="B192" s="75"/>
      <c r="C192" s="47" t="s">
        <v>25</v>
      </c>
      <c r="D192" s="48">
        <v>7.16</v>
      </c>
      <c r="E192" s="48">
        <v>6.63</v>
      </c>
      <c r="F192" s="44">
        <v>15.15</v>
      </c>
      <c r="G192" s="48">
        <v>149</v>
      </c>
      <c r="H192" s="34" t="s">
        <v>121</v>
      </c>
    </row>
    <row r="193" spans="1:8" ht="31.5" x14ac:dyDescent="0.25">
      <c r="A193" s="104" t="s">
        <v>122</v>
      </c>
      <c r="B193" s="105"/>
      <c r="C193" s="67" t="s">
        <v>123</v>
      </c>
      <c r="D193" s="118">
        <v>1.1599999999999999</v>
      </c>
      <c r="E193" s="67">
        <v>1.28</v>
      </c>
      <c r="F193" s="67">
        <v>11.4</v>
      </c>
      <c r="G193" s="67">
        <v>62</v>
      </c>
      <c r="H193" s="71" t="s">
        <v>124</v>
      </c>
    </row>
    <row r="194" spans="1:8" ht="16.5" thickBot="1" x14ac:dyDescent="0.3">
      <c r="A194" s="88" t="s">
        <v>30</v>
      </c>
      <c r="B194" s="89"/>
      <c r="C194" s="54" t="s">
        <v>31</v>
      </c>
      <c r="D194" s="55">
        <v>1.9</v>
      </c>
      <c r="E194" s="47">
        <v>4.4000000000000004</v>
      </c>
      <c r="F194" s="56">
        <v>13</v>
      </c>
      <c r="G194" s="47">
        <v>99</v>
      </c>
      <c r="H194" s="34" t="s">
        <v>32</v>
      </c>
    </row>
    <row r="195" spans="1:8" ht="16.5" thickBot="1" x14ac:dyDescent="0.3">
      <c r="A195" s="57" t="s">
        <v>33</v>
      </c>
      <c r="B195" s="58"/>
      <c r="C195" s="59">
        <v>355</v>
      </c>
      <c r="D195" s="39">
        <f>SUM(D191:D194)</f>
        <v>10.220000000000001</v>
      </c>
      <c r="E195" s="39">
        <f>SUM(E191:E194)</f>
        <v>12.31</v>
      </c>
      <c r="F195" s="39">
        <f>SUM(F191:F194)</f>
        <v>39.549999999999997</v>
      </c>
      <c r="G195" s="39">
        <f>SUM(G191:G194)</f>
        <v>310</v>
      </c>
      <c r="H195" s="40"/>
    </row>
    <row r="196" spans="1:8" x14ac:dyDescent="0.25">
      <c r="A196" s="46" t="s">
        <v>34</v>
      </c>
      <c r="C196" s="47">
        <v>125</v>
      </c>
      <c r="D196" s="48">
        <v>0.9</v>
      </c>
      <c r="E196" s="44">
        <v>0.8</v>
      </c>
      <c r="F196" s="18">
        <v>22</v>
      </c>
      <c r="G196" s="44">
        <v>91</v>
      </c>
      <c r="H196" s="34" t="s">
        <v>165</v>
      </c>
    </row>
    <row r="197" spans="1:8" ht="16.5" thickBot="1" x14ac:dyDescent="0.3">
      <c r="A197" s="46"/>
      <c r="C197" s="47"/>
      <c r="D197" s="48"/>
      <c r="E197" s="44"/>
      <c r="G197" s="44"/>
      <c r="H197" s="34"/>
    </row>
    <row r="198" spans="1:8" ht="16.5" thickBot="1" x14ac:dyDescent="0.3">
      <c r="A198" s="57" t="s">
        <v>33</v>
      </c>
      <c r="B198" s="58"/>
      <c r="C198" s="59">
        <v>125</v>
      </c>
      <c r="D198" s="38">
        <f>SUM(D196:D197)</f>
        <v>0.9</v>
      </c>
      <c r="E198" s="38">
        <f>SUM(E196:E197)</f>
        <v>0.8</v>
      </c>
      <c r="F198" s="38">
        <f>SUM(F196:F197)</f>
        <v>22</v>
      </c>
      <c r="G198" s="38">
        <f>SUM(G196:G197)</f>
        <v>91</v>
      </c>
      <c r="H198" s="40"/>
    </row>
    <row r="199" spans="1:8" ht="16.5" thickBot="1" x14ac:dyDescent="0.3">
      <c r="A199" s="41"/>
      <c r="B199" s="42"/>
      <c r="C199" s="43">
        <v>480</v>
      </c>
      <c r="D199" s="61">
        <f>D195+D198</f>
        <v>11.120000000000001</v>
      </c>
      <c r="E199" s="61">
        <f t="shared" ref="E199:G199" si="1">E195+E198</f>
        <v>13.110000000000001</v>
      </c>
      <c r="F199" s="61">
        <f t="shared" si="1"/>
        <v>61.55</v>
      </c>
      <c r="G199" s="61">
        <f t="shared" si="1"/>
        <v>401</v>
      </c>
      <c r="H199" s="26"/>
    </row>
    <row r="200" spans="1:8" x14ac:dyDescent="0.25">
      <c r="A200" s="41"/>
      <c r="B200" s="42" t="s">
        <v>36</v>
      </c>
      <c r="C200" s="90"/>
      <c r="D200" s="61"/>
      <c r="E200" s="60"/>
      <c r="F200" s="61"/>
      <c r="G200" s="60"/>
      <c r="H200" s="26"/>
    </row>
    <row r="201" spans="1:8" x14ac:dyDescent="0.25">
      <c r="A201" s="62" t="s">
        <v>73</v>
      </c>
      <c r="B201" s="91"/>
      <c r="C201" s="92">
        <v>30</v>
      </c>
      <c r="D201" s="93">
        <v>0.36</v>
      </c>
      <c r="E201" s="94">
        <v>1.5</v>
      </c>
      <c r="F201" s="93">
        <v>2.52</v>
      </c>
      <c r="G201" s="95">
        <v>25</v>
      </c>
      <c r="H201" s="96" t="s">
        <v>74</v>
      </c>
    </row>
    <row r="202" spans="1:8" x14ac:dyDescent="0.25">
      <c r="A202" s="104" t="s">
        <v>166</v>
      </c>
      <c r="B202" s="105"/>
      <c r="C202" s="119" t="s">
        <v>167</v>
      </c>
      <c r="D202" s="69">
        <v>2.87</v>
      </c>
      <c r="E202" s="69">
        <v>3.2</v>
      </c>
      <c r="F202" s="68">
        <v>15.49</v>
      </c>
      <c r="G202" s="69">
        <v>102</v>
      </c>
      <c r="H202" s="71" t="s">
        <v>168</v>
      </c>
    </row>
    <row r="203" spans="1:8" x14ac:dyDescent="0.25">
      <c r="A203" s="74" t="s">
        <v>169</v>
      </c>
      <c r="B203" s="75"/>
      <c r="C203" s="51">
        <v>50</v>
      </c>
      <c r="D203" s="52">
        <v>6.14</v>
      </c>
      <c r="E203" s="53">
        <v>7.86</v>
      </c>
      <c r="F203" s="13">
        <v>8.57</v>
      </c>
      <c r="G203" s="52">
        <v>130</v>
      </c>
      <c r="H203" s="34" t="s">
        <v>170</v>
      </c>
    </row>
    <row r="204" spans="1:8" x14ac:dyDescent="0.25">
      <c r="A204" s="49" t="s">
        <v>171</v>
      </c>
      <c r="B204" s="50"/>
      <c r="C204" s="51">
        <v>110</v>
      </c>
      <c r="D204" s="52">
        <v>3.13</v>
      </c>
      <c r="E204" s="53">
        <v>3.76</v>
      </c>
      <c r="F204" s="13">
        <v>13.03</v>
      </c>
      <c r="G204" s="52">
        <v>131.15</v>
      </c>
      <c r="H204" s="34" t="s">
        <v>81</v>
      </c>
    </row>
    <row r="205" spans="1:8" x14ac:dyDescent="0.25">
      <c r="A205" s="46" t="s">
        <v>82</v>
      </c>
      <c r="C205" s="47">
        <v>150</v>
      </c>
      <c r="D205" s="44">
        <v>0.22</v>
      </c>
      <c r="E205" s="45">
        <v>0.08</v>
      </c>
      <c r="F205" s="18">
        <v>12.5</v>
      </c>
      <c r="G205" s="44">
        <v>51.6</v>
      </c>
      <c r="H205" s="34" t="s">
        <v>83</v>
      </c>
    </row>
    <row r="206" spans="1:8" ht="16.5" thickBot="1" x14ac:dyDescent="0.3">
      <c r="A206" s="46" t="s">
        <v>49</v>
      </c>
      <c r="C206" s="47">
        <v>30</v>
      </c>
      <c r="D206" s="47">
        <v>1.5</v>
      </c>
      <c r="E206" s="56">
        <v>0.3</v>
      </c>
      <c r="F206" s="47">
        <v>14.3</v>
      </c>
      <c r="G206" s="56">
        <v>66</v>
      </c>
      <c r="H206" s="34"/>
    </row>
    <row r="207" spans="1:8" ht="16.5" thickBot="1" x14ac:dyDescent="0.3">
      <c r="A207" s="57" t="s">
        <v>33</v>
      </c>
      <c r="B207" s="58"/>
      <c r="C207" s="59">
        <v>525</v>
      </c>
      <c r="D207" s="39">
        <f>SUM(D201:D206)</f>
        <v>14.22</v>
      </c>
      <c r="E207" s="39">
        <f>SUM(E201:E206)</f>
        <v>16.7</v>
      </c>
      <c r="F207" s="39">
        <f>SUM(F201:F206)</f>
        <v>66.41</v>
      </c>
      <c r="G207" s="39">
        <f>SUM(G201:G206)</f>
        <v>505.75</v>
      </c>
      <c r="H207" s="40"/>
    </row>
    <row r="208" spans="1:8" x14ac:dyDescent="0.25">
      <c r="A208" s="41"/>
      <c r="B208" s="42" t="s">
        <v>50</v>
      </c>
      <c r="C208" s="90"/>
      <c r="D208" s="60"/>
      <c r="E208" s="60"/>
      <c r="F208" s="60"/>
      <c r="G208" s="60"/>
      <c r="H208" s="26"/>
    </row>
    <row r="209" spans="1:8" x14ac:dyDescent="0.25">
      <c r="A209" s="46" t="s">
        <v>84</v>
      </c>
      <c r="C209" s="47">
        <v>10</v>
      </c>
      <c r="D209" s="53">
        <v>0.8</v>
      </c>
      <c r="E209" s="53">
        <v>2.6</v>
      </c>
      <c r="F209" s="53">
        <v>13.4</v>
      </c>
      <c r="G209" s="133">
        <v>78</v>
      </c>
      <c r="H209" s="34"/>
    </row>
    <row r="210" spans="1:8" x14ac:dyDescent="0.25">
      <c r="A210" s="99" t="s">
        <v>85</v>
      </c>
      <c r="B210" s="98"/>
      <c r="C210" s="47"/>
      <c r="D210" s="44"/>
      <c r="E210" s="45"/>
      <c r="F210" s="45"/>
      <c r="G210" s="45"/>
      <c r="H210" s="34"/>
    </row>
    <row r="211" spans="1:8" x14ac:dyDescent="0.25">
      <c r="A211" s="46" t="s">
        <v>86</v>
      </c>
      <c r="C211" s="47">
        <v>100</v>
      </c>
      <c r="D211" s="18">
        <v>2.2999999999999998</v>
      </c>
      <c r="E211" s="44">
        <v>2.5</v>
      </c>
      <c r="F211" s="18">
        <v>3.6</v>
      </c>
      <c r="G211" s="44">
        <v>46</v>
      </c>
      <c r="H211" s="34" t="s">
        <v>87</v>
      </c>
    </row>
    <row r="212" spans="1:8" x14ac:dyDescent="0.25">
      <c r="A212" s="74" t="s">
        <v>172</v>
      </c>
      <c r="B212" s="75"/>
      <c r="C212" s="120" t="s">
        <v>173</v>
      </c>
      <c r="D212" s="18">
        <v>7.2</v>
      </c>
      <c r="E212" s="44">
        <v>8.32</v>
      </c>
      <c r="F212" s="18">
        <v>22.64</v>
      </c>
      <c r="G212" s="44">
        <v>194</v>
      </c>
      <c r="H212" s="34" t="s">
        <v>174</v>
      </c>
    </row>
    <row r="213" spans="1:8" x14ac:dyDescent="0.25">
      <c r="A213" s="46" t="s">
        <v>91</v>
      </c>
      <c r="C213" s="54" t="s">
        <v>92</v>
      </c>
      <c r="D213" s="48">
        <v>0.09</v>
      </c>
      <c r="E213" s="44">
        <v>0.01</v>
      </c>
      <c r="F213" s="18">
        <v>8.5</v>
      </c>
      <c r="G213" s="48">
        <v>34.5</v>
      </c>
      <c r="H213" s="34" t="s">
        <v>93</v>
      </c>
    </row>
    <row r="214" spans="1:8" ht="16.5" thickBot="1" x14ac:dyDescent="0.3">
      <c r="A214" s="134" t="s">
        <v>60</v>
      </c>
      <c r="B214" s="131"/>
      <c r="C214" s="47">
        <v>20</v>
      </c>
      <c r="D214" s="76">
        <v>1.6</v>
      </c>
      <c r="E214" s="77">
        <v>0.2</v>
      </c>
      <c r="F214" s="78">
        <v>9.8000000000000007</v>
      </c>
      <c r="G214" s="79">
        <v>47</v>
      </c>
      <c r="H214" s="34"/>
    </row>
    <row r="215" spans="1:8" ht="16.5" thickBot="1" x14ac:dyDescent="0.3">
      <c r="A215" s="57" t="s">
        <v>33</v>
      </c>
      <c r="B215" s="58"/>
      <c r="C215" s="59">
        <v>408</v>
      </c>
      <c r="D215" s="39">
        <f>SUM(D209:D214)</f>
        <v>11.99</v>
      </c>
      <c r="E215" s="39">
        <f>SUM(E209:E214)</f>
        <v>13.629999999999999</v>
      </c>
      <c r="F215" s="39">
        <f>SUM(F209:F214)</f>
        <v>57.94</v>
      </c>
      <c r="G215" s="39">
        <f>SUM(G209:G214)</f>
        <v>399.5</v>
      </c>
      <c r="H215" s="40"/>
    </row>
    <row r="216" spans="1:8" ht="16.5" thickBot="1" x14ac:dyDescent="0.3">
      <c r="A216" s="57" t="s">
        <v>61</v>
      </c>
      <c r="B216" s="58"/>
      <c r="C216" s="135">
        <f>C195+C198+C207+C215</f>
        <v>1413</v>
      </c>
      <c r="D216" s="39">
        <f>D195+D198+D207+D215</f>
        <v>37.330000000000005</v>
      </c>
      <c r="E216" s="39">
        <f>E195+E198+E207+E215</f>
        <v>43.44</v>
      </c>
      <c r="F216" s="39">
        <f>F195+F198+F207+F215</f>
        <v>185.89999999999998</v>
      </c>
      <c r="G216" s="39">
        <f>G195+G198+G207+G215</f>
        <v>1306.25</v>
      </c>
      <c r="H216" s="40"/>
    </row>
    <row r="217" spans="1:8" x14ac:dyDescent="0.25">
      <c r="C217" s="42"/>
      <c r="H217" s="42"/>
    </row>
    <row r="218" spans="1:8" ht="16.5" thickBot="1" x14ac:dyDescent="0.3">
      <c r="A218" s="1" t="s">
        <v>175</v>
      </c>
      <c r="C218" s="17"/>
      <c r="H218" s="17"/>
    </row>
    <row r="219" spans="1:8" ht="31.5" x14ac:dyDescent="0.25">
      <c r="A219" s="19" t="s">
        <v>12</v>
      </c>
      <c r="B219" s="20"/>
      <c r="C219" s="21" t="s">
        <v>13</v>
      </c>
      <c r="D219" s="22" t="s">
        <v>14</v>
      </c>
      <c r="E219" s="23"/>
      <c r="F219" s="24"/>
      <c r="G219" s="25" t="s">
        <v>15</v>
      </c>
      <c r="H219" s="26" t="s">
        <v>16</v>
      </c>
    </row>
    <row r="220" spans="1:8" ht="16.5" thickBot="1" x14ac:dyDescent="0.3">
      <c r="A220" s="27" t="s">
        <v>17</v>
      </c>
      <c r="B220" s="28"/>
      <c r="C220" s="29"/>
      <c r="D220" s="30"/>
      <c r="E220" s="31"/>
      <c r="F220" s="32"/>
      <c r="G220" s="33" t="s">
        <v>18</v>
      </c>
      <c r="H220" s="34"/>
    </row>
    <row r="221" spans="1:8" ht="16.5" thickBot="1" x14ac:dyDescent="0.3">
      <c r="A221" s="35"/>
      <c r="B221" s="36"/>
      <c r="C221" s="37"/>
      <c r="D221" s="38" t="s">
        <v>19</v>
      </c>
      <c r="E221" s="38" t="s">
        <v>20</v>
      </c>
      <c r="F221" s="39" t="s">
        <v>21</v>
      </c>
      <c r="G221" s="39" t="s">
        <v>22</v>
      </c>
      <c r="H221" s="40"/>
    </row>
    <row r="222" spans="1:8" x14ac:dyDescent="0.25">
      <c r="A222" s="41"/>
      <c r="B222" s="42" t="s">
        <v>23</v>
      </c>
      <c r="C222" s="43"/>
      <c r="D222" s="25"/>
      <c r="E222" s="60"/>
      <c r="F222" s="61"/>
      <c r="G222" s="25"/>
      <c r="H222" s="26"/>
    </row>
    <row r="223" spans="1:8" x14ac:dyDescent="0.25">
      <c r="A223" s="74" t="s">
        <v>176</v>
      </c>
      <c r="B223" s="75"/>
      <c r="C223" s="47">
        <v>180</v>
      </c>
      <c r="D223" s="44">
        <v>8.01</v>
      </c>
      <c r="E223" s="44">
        <v>7.56</v>
      </c>
      <c r="F223" s="44">
        <v>29.61</v>
      </c>
      <c r="G223" s="48">
        <v>219</v>
      </c>
      <c r="H223" s="34" t="s">
        <v>177</v>
      </c>
    </row>
    <row r="224" spans="1:8" x14ac:dyDescent="0.25">
      <c r="A224" s="49" t="s">
        <v>27</v>
      </c>
      <c r="B224" s="8"/>
      <c r="C224" s="73" t="s">
        <v>28</v>
      </c>
      <c r="D224" s="52">
        <v>0.05</v>
      </c>
      <c r="E224" s="53">
        <v>0.01</v>
      </c>
      <c r="F224" s="13">
        <v>4.42</v>
      </c>
      <c r="G224" s="53">
        <v>18</v>
      </c>
      <c r="H224" s="34" t="s">
        <v>29</v>
      </c>
    </row>
    <row r="225" spans="1:8" ht="16.5" thickBot="1" x14ac:dyDescent="0.3">
      <c r="A225" s="46" t="s">
        <v>67</v>
      </c>
      <c r="C225" s="54" t="s">
        <v>68</v>
      </c>
      <c r="D225" s="48">
        <v>3.5</v>
      </c>
      <c r="E225" s="44">
        <v>5.95</v>
      </c>
      <c r="F225" s="18">
        <v>12.9</v>
      </c>
      <c r="G225" s="48">
        <v>119.6</v>
      </c>
      <c r="H225" s="34" t="s">
        <v>69</v>
      </c>
    </row>
    <row r="226" spans="1:8" ht="16.5" thickBot="1" x14ac:dyDescent="0.3">
      <c r="A226" s="57" t="s">
        <v>33</v>
      </c>
      <c r="B226" s="58"/>
      <c r="C226" s="59">
        <v>377</v>
      </c>
      <c r="D226" s="38">
        <f>SUM(D223:D225)</f>
        <v>11.56</v>
      </c>
      <c r="E226" s="38">
        <f>SUM(E223:E225)</f>
        <v>13.52</v>
      </c>
      <c r="F226" s="38">
        <f>SUM(F223:F225)</f>
        <v>46.93</v>
      </c>
      <c r="G226" s="38">
        <f>SUM(G223:G225)</f>
        <v>356.6</v>
      </c>
      <c r="H226" s="40"/>
    </row>
    <row r="227" spans="1:8" x14ac:dyDescent="0.25">
      <c r="A227" s="46" t="s">
        <v>125</v>
      </c>
      <c r="C227" s="47">
        <v>85</v>
      </c>
      <c r="D227" s="48">
        <v>0.34</v>
      </c>
      <c r="E227" s="44">
        <v>0.34</v>
      </c>
      <c r="F227" s="18">
        <v>10.199999999999999</v>
      </c>
      <c r="G227" s="44">
        <v>45</v>
      </c>
      <c r="H227" s="34" t="s">
        <v>126</v>
      </c>
    </row>
    <row r="228" spans="1:8" ht="16.5" thickBot="1" x14ac:dyDescent="0.3">
      <c r="A228" s="46"/>
      <c r="C228" s="47"/>
      <c r="D228" s="48"/>
      <c r="E228" s="44"/>
      <c r="G228" s="44"/>
      <c r="H228" s="34"/>
    </row>
    <row r="229" spans="1:8" ht="16.5" thickBot="1" x14ac:dyDescent="0.3">
      <c r="A229" s="57" t="s">
        <v>33</v>
      </c>
      <c r="B229" s="58"/>
      <c r="C229" s="59">
        <v>85</v>
      </c>
      <c r="D229" s="38">
        <f>SUM(D227)</f>
        <v>0.34</v>
      </c>
      <c r="E229" s="38">
        <f>SUM(E227)</f>
        <v>0.34</v>
      </c>
      <c r="F229" s="38">
        <f>SUM(F227)</f>
        <v>10.199999999999999</v>
      </c>
      <c r="G229" s="38">
        <f>SUM(G227)</f>
        <v>45</v>
      </c>
      <c r="H229" s="40"/>
    </row>
    <row r="230" spans="1:8" ht="16.5" thickBot="1" x14ac:dyDescent="0.3">
      <c r="A230" s="41"/>
      <c r="B230" s="42"/>
      <c r="C230" s="43">
        <v>462</v>
      </c>
      <c r="D230" s="25">
        <v>9.9</v>
      </c>
      <c r="E230" s="25">
        <v>11.3</v>
      </c>
      <c r="F230" s="25">
        <v>50.2</v>
      </c>
      <c r="G230" s="25">
        <v>340</v>
      </c>
      <c r="H230" s="26"/>
    </row>
    <row r="231" spans="1:8" x14ac:dyDescent="0.25">
      <c r="A231" s="41"/>
      <c r="B231" s="42" t="s">
        <v>36</v>
      </c>
      <c r="C231" s="90"/>
      <c r="D231" s="25"/>
      <c r="E231" s="60"/>
      <c r="F231" s="61"/>
      <c r="G231" s="25"/>
      <c r="H231" s="26"/>
    </row>
    <row r="232" spans="1:8" x14ac:dyDescent="0.25">
      <c r="A232" s="62" t="s">
        <v>178</v>
      </c>
      <c r="C232" s="47">
        <v>30</v>
      </c>
      <c r="D232" s="18">
        <v>0.21</v>
      </c>
      <c r="E232" s="44">
        <v>0.03</v>
      </c>
      <c r="F232" s="18">
        <v>0.56999999999999995</v>
      </c>
      <c r="G232" s="48">
        <v>3.39</v>
      </c>
      <c r="H232" s="64" t="s">
        <v>100</v>
      </c>
    </row>
    <row r="233" spans="1:8" x14ac:dyDescent="0.25">
      <c r="A233" s="104" t="s">
        <v>179</v>
      </c>
      <c r="B233" s="105"/>
      <c r="C233" s="87" t="s">
        <v>180</v>
      </c>
      <c r="D233" s="70">
        <v>2.1</v>
      </c>
      <c r="E233" s="69">
        <v>5.9</v>
      </c>
      <c r="F233" s="68">
        <v>9.6999999999999993</v>
      </c>
      <c r="G233" s="69">
        <v>100</v>
      </c>
      <c r="H233" s="71" t="s">
        <v>181</v>
      </c>
    </row>
    <row r="234" spans="1:8" ht="31.5" x14ac:dyDescent="0.25">
      <c r="A234" s="46" t="s">
        <v>182</v>
      </c>
      <c r="C234" s="47">
        <v>130</v>
      </c>
      <c r="D234" s="18">
        <v>10.9</v>
      </c>
      <c r="E234" s="44">
        <v>9.9</v>
      </c>
      <c r="F234" s="18">
        <v>28</v>
      </c>
      <c r="G234" s="44">
        <v>246</v>
      </c>
      <c r="H234" s="34" t="s">
        <v>183</v>
      </c>
    </row>
    <row r="235" spans="1:8" x14ac:dyDescent="0.25">
      <c r="A235" s="46" t="s">
        <v>58</v>
      </c>
      <c r="C235" s="47">
        <v>150</v>
      </c>
      <c r="D235" s="48">
        <v>0.5</v>
      </c>
      <c r="E235" s="44">
        <v>2.5000000000000001E-2</v>
      </c>
      <c r="F235" s="18">
        <v>12.5</v>
      </c>
      <c r="G235" s="44">
        <v>52.1</v>
      </c>
      <c r="H235" s="34" t="s">
        <v>59</v>
      </c>
    </row>
    <row r="236" spans="1:8" ht="16.5" thickBot="1" x14ac:dyDescent="0.3">
      <c r="A236" s="46" t="s">
        <v>49</v>
      </c>
      <c r="C236" s="47">
        <v>30</v>
      </c>
      <c r="D236" s="47">
        <v>1.5</v>
      </c>
      <c r="E236" s="56">
        <v>0.3</v>
      </c>
      <c r="F236" s="47">
        <v>14.3</v>
      </c>
      <c r="G236" s="56">
        <v>66</v>
      </c>
      <c r="H236" s="34"/>
    </row>
    <row r="237" spans="1:8" ht="16.5" thickBot="1" x14ac:dyDescent="0.3">
      <c r="A237" s="57" t="s">
        <v>33</v>
      </c>
      <c r="B237" s="58"/>
      <c r="C237" s="59">
        <v>495</v>
      </c>
      <c r="D237" s="38">
        <f>SUM(D232:D236)</f>
        <v>15.21</v>
      </c>
      <c r="E237" s="38">
        <f>SUM(E232:E236)</f>
        <v>16.155000000000001</v>
      </c>
      <c r="F237" s="38">
        <f>SUM(F232:F236)</f>
        <v>65.069999999999993</v>
      </c>
      <c r="G237" s="38">
        <f>SUM(G232:G236)</f>
        <v>467.49</v>
      </c>
      <c r="H237" s="40"/>
    </row>
    <row r="238" spans="1:8" x14ac:dyDescent="0.25">
      <c r="A238" s="41"/>
      <c r="B238" s="42" t="s">
        <v>50</v>
      </c>
      <c r="C238" s="90"/>
      <c r="D238" s="25"/>
      <c r="E238" s="60"/>
      <c r="F238" s="61"/>
      <c r="G238" s="25"/>
      <c r="H238" s="26"/>
    </row>
    <row r="239" spans="1:8" x14ac:dyDescent="0.25">
      <c r="A239" s="74" t="s">
        <v>184</v>
      </c>
      <c r="B239" s="75"/>
      <c r="C239" s="47">
        <v>40</v>
      </c>
      <c r="D239" s="48">
        <v>0.7</v>
      </c>
      <c r="E239" s="44">
        <v>1.6</v>
      </c>
      <c r="F239" s="18">
        <v>32</v>
      </c>
      <c r="G239" s="48">
        <v>140</v>
      </c>
      <c r="H239" s="34" t="s">
        <v>185</v>
      </c>
    </row>
    <row r="240" spans="1:8" x14ac:dyDescent="0.25">
      <c r="A240" s="46" t="s">
        <v>53</v>
      </c>
      <c r="C240" s="73">
        <v>100</v>
      </c>
      <c r="D240" s="53">
        <v>3</v>
      </c>
      <c r="E240" s="133">
        <v>2.5</v>
      </c>
      <c r="F240" s="133">
        <v>4.5</v>
      </c>
      <c r="G240" s="133">
        <v>54.3</v>
      </c>
      <c r="H240" s="34" t="s">
        <v>54</v>
      </c>
    </row>
    <row r="241" spans="1:8" x14ac:dyDescent="0.25">
      <c r="A241" s="7" t="s">
        <v>186</v>
      </c>
      <c r="B241" s="50"/>
      <c r="C241" s="51" t="s">
        <v>187</v>
      </c>
      <c r="D241" s="51">
        <v>8.8000000000000007</v>
      </c>
      <c r="E241" s="51">
        <v>11.33</v>
      </c>
      <c r="F241" s="51">
        <v>9.1</v>
      </c>
      <c r="G241" s="15">
        <v>173</v>
      </c>
      <c r="H241" s="126" t="s">
        <v>188</v>
      </c>
    </row>
    <row r="242" spans="1:8" x14ac:dyDescent="0.25">
      <c r="A242" s="46" t="s">
        <v>116</v>
      </c>
      <c r="C242" s="47" t="s">
        <v>117</v>
      </c>
      <c r="D242" s="55">
        <v>0.5</v>
      </c>
      <c r="E242" s="47">
        <v>0.25</v>
      </c>
      <c r="F242" s="56">
        <v>5.4</v>
      </c>
      <c r="G242" s="55">
        <v>25.9</v>
      </c>
      <c r="H242" s="34" t="s">
        <v>118</v>
      </c>
    </row>
    <row r="243" spans="1:8" ht="16.5" thickBot="1" x14ac:dyDescent="0.3">
      <c r="A243" s="46" t="s">
        <v>60</v>
      </c>
      <c r="C243" s="47">
        <v>20</v>
      </c>
      <c r="D243" s="76">
        <v>1.6</v>
      </c>
      <c r="E243" s="77">
        <v>0.2</v>
      </c>
      <c r="F243" s="78">
        <v>9.8000000000000007</v>
      </c>
      <c r="G243" s="79">
        <v>47</v>
      </c>
      <c r="H243" s="34"/>
    </row>
    <row r="244" spans="1:8" ht="16.5" thickBot="1" x14ac:dyDescent="0.3">
      <c r="A244" s="57" t="s">
        <v>33</v>
      </c>
      <c r="B244" s="58"/>
      <c r="C244" s="59">
        <v>434</v>
      </c>
      <c r="D244" s="39">
        <f>SUM(D239:D243)</f>
        <v>14.6</v>
      </c>
      <c r="E244" s="39">
        <f>SUM(E239:E243)</f>
        <v>15.879999999999999</v>
      </c>
      <c r="F244" s="39">
        <f>SUM(F239:F243)</f>
        <v>60.8</v>
      </c>
      <c r="G244" s="39">
        <f>SUM(G239:G243)</f>
        <v>440.2</v>
      </c>
      <c r="H244" s="26"/>
    </row>
    <row r="245" spans="1:8" ht="16.5" thickBot="1" x14ac:dyDescent="0.3">
      <c r="A245" s="108" t="s">
        <v>61</v>
      </c>
      <c r="B245" s="17"/>
      <c r="C245" s="121">
        <f>C226+C229+C237+C244</f>
        <v>1391</v>
      </c>
      <c r="D245" s="136">
        <f>D230+D237+D244</f>
        <v>39.71</v>
      </c>
      <c r="E245" s="136">
        <f>E230+E237+E244</f>
        <v>43.335000000000001</v>
      </c>
      <c r="F245" s="136">
        <f>F230+F237+F244</f>
        <v>176.07</v>
      </c>
      <c r="G245" s="136">
        <f>G230+G237+G244</f>
        <v>1247.69</v>
      </c>
      <c r="H245" s="40"/>
    </row>
    <row r="246" spans="1:8" x14ac:dyDescent="0.25">
      <c r="C246" s="137"/>
      <c r="H246" s="137"/>
    </row>
    <row r="247" spans="1:8" ht="16.5" thickBot="1" x14ac:dyDescent="0.3">
      <c r="A247" s="1" t="s">
        <v>189</v>
      </c>
      <c r="C247" s="17"/>
      <c r="H247" s="17"/>
    </row>
    <row r="248" spans="1:8" ht="31.5" x14ac:dyDescent="0.25">
      <c r="A248" s="19" t="s">
        <v>12</v>
      </c>
      <c r="B248" s="20"/>
      <c r="C248" s="21" t="s">
        <v>13</v>
      </c>
      <c r="D248" s="22" t="s">
        <v>14</v>
      </c>
      <c r="E248" s="23"/>
      <c r="F248" s="24"/>
      <c r="G248" s="25" t="s">
        <v>15</v>
      </c>
      <c r="H248" s="26" t="s">
        <v>16</v>
      </c>
    </row>
    <row r="249" spans="1:8" ht="16.5" thickBot="1" x14ac:dyDescent="0.3">
      <c r="A249" s="27" t="s">
        <v>17</v>
      </c>
      <c r="B249" s="28"/>
      <c r="C249" s="29"/>
      <c r="D249" s="30"/>
      <c r="E249" s="31"/>
      <c r="F249" s="32"/>
      <c r="G249" s="33" t="s">
        <v>18</v>
      </c>
      <c r="H249" s="34"/>
    </row>
    <row r="250" spans="1:8" ht="16.5" thickBot="1" x14ac:dyDescent="0.3">
      <c r="A250" s="35"/>
      <c r="B250" s="36"/>
      <c r="C250" s="37"/>
      <c r="D250" s="38" t="s">
        <v>19</v>
      </c>
      <c r="E250" s="38" t="s">
        <v>20</v>
      </c>
      <c r="F250" s="39" t="s">
        <v>21</v>
      </c>
      <c r="G250" s="39" t="s">
        <v>22</v>
      </c>
      <c r="H250" s="40"/>
    </row>
    <row r="251" spans="1:8" x14ac:dyDescent="0.25">
      <c r="A251" s="41"/>
      <c r="B251" s="42" t="s">
        <v>23</v>
      </c>
      <c r="C251" s="43"/>
      <c r="D251" s="25"/>
      <c r="E251" s="60"/>
      <c r="F251" s="61"/>
      <c r="G251" s="25"/>
      <c r="H251" s="26"/>
    </row>
    <row r="252" spans="1:8" x14ac:dyDescent="0.25">
      <c r="A252" s="74" t="s">
        <v>137</v>
      </c>
      <c r="B252" s="75"/>
      <c r="C252" s="47" t="s">
        <v>25</v>
      </c>
      <c r="D252" s="55">
        <v>6.15</v>
      </c>
      <c r="E252" s="55">
        <v>5.92</v>
      </c>
      <c r="F252" s="47">
        <v>14.4</v>
      </c>
      <c r="G252" s="47">
        <v>135</v>
      </c>
      <c r="H252" s="34" t="s">
        <v>138</v>
      </c>
    </row>
    <row r="253" spans="1:8" ht="31.5" x14ac:dyDescent="0.25">
      <c r="A253" s="65" t="s">
        <v>65</v>
      </c>
      <c r="B253" s="66"/>
      <c r="C253" s="67">
        <v>160</v>
      </c>
      <c r="D253" s="70">
        <v>2.15</v>
      </c>
      <c r="E253" s="69">
        <v>2.29</v>
      </c>
      <c r="F253" s="69">
        <v>12.09</v>
      </c>
      <c r="G253" s="70">
        <v>65.16</v>
      </c>
      <c r="H253" s="71" t="s">
        <v>66</v>
      </c>
    </row>
    <row r="254" spans="1:8" ht="16.5" thickBot="1" x14ac:dyDescent="0.3">
      <c r="A254" s="88" t="s">
        <v>30</v>
      </c>
      <c r="B254" s="89"/>
      <c r="C254" s="54" t="s">
        <v>31</v>
      </c>
      <c r="D254" s="55">
        <v>1.9</v>
      </c>
      <c r="E254" s="47">
        <v>4.4000000000000004</v>
      </c>
      <c r="F254" s="56">
        <v>13</v>
      </c>
      <c r="G254" s="47">
        <v>99</v>
      </c>
      <c r="H254" s="34" t="s">
        <v>32</v>
      </c>
    </row>
    <row r="255" spans="1:8" ht="16.5" thickBot="1" x14ac:dyDescent="0.3">
      <c r="A255" s="57" t="s">
        <v>33</v>
      </c>
      <c r="B255" s="58"/>
      <c r="C255" s="59">
        <v>343</v>
      </c>
      <c r="D255" s="38">
        <f>SUM(D252:D254)</f>
        <v>10.200000000000001</v>
      </c>
      <c r="E255" s="38">
        <f>SUM(E252:E254)</f>
        <v>12.610000000000001</v>
      </c>
      <c r="F255" s="38">
        <f>SUM(F252:F254)</f>
        <v>39.49</v>
      </c>
      <c r="G255" s="38">
        <f>SUM(G252:G254)</f>
        <v>299.15999999999997</v>
      </c>
      <c r="H255" s="40"/>
    </row>
    <row r="256" spans="1:8" x14ac:dyDescent="0.25">
      <c r="A256" s="106" t="s">
        <v>34</v>
      </c>
      <c r="B256" s="107"/>
      <c r="C256" s="47">
        <v>125</v>
      </c>
      <c r="D256" s="48">
        <v>0.6</v>
      </c>
      <c r="E256" s="44">
        <v>0</v>
      </c>
      <c r="F256" s="18">
        <v>13.7</v>
      </c>
      <c r="G256" s="44">
        <v>57</v>
      </c>
      <c r="H256" s="34" t="s">
        <v>35</v>
      </c>
    </row>
    <row r="257" spans="1:8" ht="16.5" thickBot="1" x14ac:dyDescent="0.3">
      <c r="A257" s="108"/>
      <c r="C257" s="47"/>
      <c r="D257" s="48"/>
      <c r="E257" s="48"/>
      <c r="G257" s="48"/>
      <c r="H257" s="34"/>
    </row>
    <row r="258" spans="1:8" ht="16.5" thickBot="1" x14ac:dyDescent="0.3">
      <c r="A258" s="57" t="s">
        <v>33</v>
      </c>
      <c r="B258" s="58"/>
      <c r="C258" s="59">
        <v>125</v>
      </c>
      <c r="D258" s="39">
        <f>SUM(D256)</f>
        <v>0.6</v>
      </c>
      <c r="E258" s="39">
        <f>SUM(E256)</f>
        <v>0</v>
      </c>
      <c r="F258" s="39">
        <f>SUM(F256)</f>
        <v>13.7</v>
      </c>
      <c r="G258" s="39">
        <f>SUM(G256)</f>
        <v>57</v>
      </c>
      <c r="H258" s="40"/>
    </row>
    <row r="259" spans="1:8" ht="16.5" thickBot="1" x14ac:dyDescent="0.3">
      <c r="A259" s="41"/>
      <c r="B259" s="42"/>
      <c r="C259" s="43">
        <v>468</v>
      </c>
      <c r="D259" s="25">
        <f>D255+D258</f>
        <v>10.8</v>
      </c>
      <c r="E259" s="25">
        <v>12.3</v>
      </c>
      <c r="F259" s="25">
        <f>F255+F258</f>
        <v>53.19</v>
      </c>
      <c r="G259" s="25">
        <f>G255+G258</f>
        <v>356.15999999999997</v>
      </c>
      <c r="H259" s="26"/>
    </row>
    <row r="260" spans="1:8" x14ac:dyDescent="0.25">
      <c r="A260" s="41"/>
      <c r="B260" s="42" t="s">
        <v>36</v>
      </c>
      <c r="C260" s="90"/>
      <c r="D260" s="25"/>
      <c r="E260" s="60"/>
      <c r="F260" s="61"/>
      <c r="G260" s="25"/>
      <c r="H260" s="26"/>
    </row>
    <row r="261" spans="1:8" x14ac:dyDescent="0.25">
      <c r="A261" s="46" t="s">
        <v>127</v>
      </c>
      <c r="C261" s="47">
        <v>30</v>
      </c>
      <c r="D261" s="18">
        <v>0.33</v>
      </c>
      <c r="E261" s="44">
        <v>0.06</v>
      </c>
      <c r="F261" s="18">
        <v>1.1399999999999999</v>
      </c>
      <c r="G261" s="48">
        <v>7.2</v>
      </c>
      <c r="H261" s="64" t="s">
        <v>100</v>
      </c>
    </row>
    <row r="262" spans="1:8" x14ac:dyDescent="0.25">
      <c r="A262" s="74" t="s">
        <v>190</v>
      </c>
      <c r="B262" s="75"/>
      <c r="C262" s="97" t="s">
        <v>40</v>
      </c>
      <c r="D262" s="44">
        <v>2.9</v>
      </c>
      <c r="E262" s="44">
        <v>6.4</v>
      </c>
      <c r="F262" s="18">
        <v>10.27</v>
      </c>
      <c r="G262" s="44">
        <v>110.3</v>
      </c>
      <c r="H262" s="34" t="s">
        <v>102</v>
      </c>
    </row>
    <row r="263" spans="1:8" x14ac:dyDescent="0.25">
      <c r="A263" s="138" t="s">
        <v>191</v>
      </c>
      <c r="B263" s="139"/>
      <c r="C263" s="47">
        <v>50</v>
      </c>
      <c r="D263" s="48">
        <v>6.3</v>
      </c>
      <c r="E263" s="44">
        <v>5.9</v>
      </c>
      <c r="F263" s="18">
        <v>22</v>
      </c>
      <c r="G263" s="48">
        <v>166</v>
      </c>
      <c r="H263" s="34" t="s">
        <v>192</v>
      </c>
    </row>
    <row r="264" spans="1:8" x14ac:dyDescent="0.25">
      <c r="A264" s="46" t="s">
        <v>80</v>
      </c>
      <c r="C264" s="47">
        <v>110</v>
      </c>
      <c r="D264" s="18">
        <v>3.13</v>
      </c>
      <c r="E264" s="44">
        <v>3.76</v>
      </c>
      <c r="F264" s="18">
        <v>13.03</v>
      </c>
      <c r="G264" s="48">
        <v>131.15</v>
      </c>
      <c r="H264" s="34" t="s">
        <v>81</v>
      </c>
    </row>
    <row r="265" spans="1:8" x14ac:dyDescent="0.25">
      <c r="A265" s="46" t="s">
        <v>47</v>
      </c>
      <c r="C265" s="47">
        <v>150</v>
      </c>
      <c r="D265" s="48"/>
      <c r="E265" s="44"/>
      <c r="F265" s="18">
        <v>8.34</v>
      </c>
      <c r="G265" s="48">
        <v>33.340000000000003</v>
      </c>
      <c r="H265" s="34" t="s">
        <v>48</v>
      </c>
    </row>
    <row r="266" spans="1:8" ht="16.5" thickBot="1" x14ac:dyDescent="0.3">
      <c r="A266" s="46" t="s">
        <v>49</v>
      </c>
      <c r="C266" s="47">
        <v>30</v>
      </c>
      <c r="D266" s="47">
        <v>1.5</v>
      </c>
      <c r="E266" s="56">
        <v>0.3</v>
      </c>
      <c r="F266" s="47">
        <v>14.3</v>
      </c>
      <c r="G266" s="56">
        <v>66</v>
      </c>
      <c r="H266" s="34"/>
    </row>
    <row r="267" spans="1:8" ht="16.5" thickBot="1" x14ac:dyDescent="0.3">
      <c r="A267" s="57" t="s">
        <v>33</v>
      </c>
      <c r="B267" s="58"/>
      <c r="C267" s="59">
        <v>530</v>
      </c>
      <c r="D267" s="38">
        <f>SUM(D261:D266)</f>
        <v>14.16</v>
      </c>
      <c r="E267" s="38">
        <f>SUM(E261:E266)</f>
        <v>16.419999999999998</v>
      </c>
      <c r="F267" s="38">
        <f>SUM(F261:F266)</f>
        <v>69.08</v>
      </c>
      <c r="G267" s="38">
        <f>SUM(G261:G266)</f>
        <v>513.99</v>
      </c>
      <c r="H267" s="40"/>
    </row>
    <row r="268" spans="1:8" x14ac:dyDescent="0.25">
      <c r="A268" s="41"/>
      <c r="B268" s="42" t="s">
        <v>50</v>
      </c>
      <c r="C268" s="90"/>
      <c r="D268" s="60"/>
      <c r="E268" s="61"/>
      <c r="F268" s="60"/>
      <c r="G268" s="61"/>
      <c r="H268" s="26"/>
    </row>
    <row r="269" spans="1:8" x14ac:dyDescent="0.25">
      <c r="A269" s="49" t="s">
        <v>84</v>
      </c>
      <c r="B269" s="8"/>
      <c r="C269" s="73">
        <v>10</v>
      </c>
      <c r="D269" s="53">
        <v>1.5</v>
      </c>
      <c r="E269" s="53">
        <v>2</v>
      </c>
      <c r="F269" s="53">
        <v>31</v>
      </c>
      <c r="G269" s="13">
        <v>133.5</v>
      </c>
      <c r="H269" s="64"/>
    </row>
    <row r="270" spans="1:8" x14ac:dyDescent="0.25">
      <c r="A270" s="49" t="s">
        <v>146</v>
      </c>
      <c r="B270" s="8"/>
      <c r="C270" s="73"/>
      <c r="D270" s="53"/>
      <c r="E270" s="53"/>
      <c r="F270" s="53"/>
      <c r="G270" s="13"/>
      <c r="H270" s="64"/>
    </row>
    <row r="271" spans="1:8" x14ac:dyDescent="0.25">
      <c r="A271" s="49" t="s">
        <v>147</v>
      </c>
      <c r="B271" s="8"/>
      <c r="C271" s="73">
        <v>100</v>
      </c>
      <c r="D271" s="47">
        <v>3.36</v>
      </c>
      <c r="E271" s="47">
        <v>2.5</v>
      </c>
      <c r="F271" s="56">
        <v>4.5999999999999996</v>
      </c>
      <c r="G271" s="47">
        <v>61.8</v>
      </c>
      <c r="H271" s="34" t="s">
        <v>54</v>
      </c>
    </row>
    <row r="272" spans="1:8" x14ac:dyDescent="0.25">
      <c r="A272" s="74" t="s">
        <v>88</v>
      </c>
      <c r="B272" s="75"/>
      <c r="C272" s="47" t="s">
        <v>89</v>
      </c>
      <c r="D272" s="13">
        <v>5.82</v>
      </c>
      <c r="E272" s="53">
        <v>8.1</v>
      </c>
      <c r="F272" s="13">
        <v>15.53</v>
      </c>
      <c r="G272" s="53">
        <v>158</v>
      </c>
      <c r="H272" s="34" t="s">
        <v>90</v>
      </c>
    </row>
    <row r="273" spans="1:8" x14ac:dyDescent="0.25">
      <c r="A273" s="49" t="s">
        <v>27</v>
      </c>
      <c r="B273" s="8"/>
      <c r="C273" s="73" t="s">
        <v>28</v>
      </c>
      <c r="D273" s="52">
        <v>0.05</v>
      </c>
      <c r="E273" s="53">
        <v>0.01</v>
      </c>
      <c r="F273" s="13">
        <v>4.42</v>
      </c>
      <c r="G273" s="53">
        <v>18</v>
      </c>
      <c r="H273" s="34" t="s">
        <v>29</v>
      </c>
    </row>
    <row r="274" spans="1:8" ht="16.5" thickBot="1" x14ac:dyDescent="0.3">
      <c r="A274" s="46" t="s">
        <v>60</v>
      </c>
      <c r="C274" s="47">
        <v>20</v>
      </c>
      <c r="D274" s="76">
        <v>1.6</v>
      </c>
      <c r="E274" s="77">
        <v>0.2</v>
      </c>
      <c r="F274" s="78">
        <v>9.8000000000000007</v>
      </c>
      <c r="G274" s="79">
        <v>47</v>
      </c>
      <c r="H274" s="34"/>
    </row>
    <row r="275" spans="1:8" ht="16.5" thickBot="1" x14ac:dyDescent="0.3">
      <c r="A275" s="57" t="s">
        <v>33</v>
      </c>
      <c r="B275" s="58"/>
      <c r="C275" s="59">
        <v>404</v>
      </c>
      <c r="D275" s="38">
        <f>SUM(D269:D274)</f>
        <v>12.33</v>
      </c>
      <c r="E275" s="38">
        <f>SUM(E269:E274)</f>
        <v>12.809999999999999</v>
      </c>
      <c r="F275" s="38">
        <f>SUM(F269:F274)</f>
        <v>65.350000000000009</v>
      </c>
      <c r="G275" s="38">
        <f>SUM(G269:G274)</f>
        <v>418.3</v>
      </c>
      <c r="H275" s="40"/>
    </row>
    <row r="276" spans="1:8" ht="16.5" thickBot="1" x14ac:dyDescent="0.3">
      <c r="A276" s="108" t="s">
        <v>61</v>
      </c>
      <c r="B276" s="17"/>
      <c r="C276" s="121">
        <f>C255+C258+C267+C275</f>
        <v>1402</v>
      </c>
      <c r="D276" s="140">
        <f>D255+D258+D267+D275</f>
        <v>37.29</v>
      </c>
      <c r="E276" s="140">
        <f>E255+E258+E267+E275</f>
        <v>41.84</v>
      </c>
      <c r="F276" s="140">
        <f>F255+F258+F267+F275</f>
        <v>187.62</v>
      </c>
      <c r="G276" s="140">
        <f>G255+G258+G267+G275</f>
        <v>1288.45</v>
      </c>
      <c r="H276" s="141"/>
    </row>
    <row r="277" spans="1:8" ht="16.5" thickBot="1" x14ac:dyDescent="0.3">
      <c r="A277" s="1" t="s">
        <v>193</v>
      </c>
      <c r="B277" s="17"/>
      <c r="C277" s="17"/>
      <c r="H277" s="17"/>
    </row>
    <row r="278" spans="1:8" ht="31.5" x14ac:dyDescent="0.25">
      <c r="A278" s="19" t="s">
        <v>12</v>
      </c>
      <c r="B278" s="20"/>
      <c r="C278" s="21" t="s">
        <v>13</v>
      </c>
      <c r="D278" s="22" t="s">
        <v>14</v>
      </c>
      <c r="E278" s="23"/>
      <c r="F278" s="24"/>
      <c r="G278" s="25" t="s">
        <v>15</v>
      </c>
      <c r="H278" s="26" t="s">
        <v>16</v>
      </c>
    </row>
    <row r="279" spans="1:8" ht="16.5" thickBot="1" x14ac:dyDescent="0.3">
      <c r="A279" s="27" t="s">
        <v>17</v>
      </c>
      <c r="B279" s="28"/>
      <c r="C279" s="29"/>
      <c r="D279" s="30"/>
      <c r="E279" s="31"/>
      <c r="F279" s="32"/>
      <c r="G279" s="33" t="s">
        <v>18</v>
      </c>
      <c r="H279" s="34"/>
    </row>
    <row r="280" spans="1:8" ht="16.5" thickBot="1" x14ac:dyDescent="0.3">
      <c r="A280" s="35"/>
      <c r="B280" s="36"/>
      <c r="C280" s="37"/>
      <c r="D280" s="38" t="s">
        <v>19</v>
      </c>
      <c r="E280" s="38" t="s">
        <v>20</v>
      </c>
      <c r="F280" s="39" t="s">
        <v>21</v>
      </c>
      <c r="G280" s="39" t="s">
        <v>22</v>
      </c>
      <c r="H280" s="40"/>
    </row>
    <row r="281" spans="1:8" x14ac:dyDescent="0.25">
      <c r="A281" s="41"/>
      <c r="B281" s="42" t="s">
        <v>23</v>
      </c>
      <c r="C281" s="47"/>
      <c r="D281" s="48"/>
      <c r="E281" s="60"/>
      <c r="F281" s="45"/>
      <c r="G281" s="48"/>
      <c r="H281" s="26"/>
    </row>
    <row r="282" spans="1:8" x14ac:dyDescent="0.25">
      <c r="A282" s="74" t="s">
        <v>194</v>
      </c>
      <c r="B282" s="75"/>
      <c r="C282" s="47" t="s">
        <v>25</v>
      </c>
      <c r="D282" s="48">
        <v>6</v>
      </c>
      <c r="E282" s="44">
        <v>4.95</v>
      </c>
      <c r="F282" s="44">
        <v>19.5</v>
      </c>
      <c r="G282" s="18">
        <v>146</v>
      </c>
      <c r="H282" s="34" t="s">
        <v>195</v>
      </c>
    </row>
    <row r="283" spans="1:8" ht="31.5" x14ac:dyDescent="0.25">
      <c r="A283" s="104" t="s">
        <v>122</v>
      </c>
      <c r="B283" s="105"/>
      <c r="C283" s="67" t="s">
        <v>123</v>
      </c>
      <c r="D283" s="118">
        <v>1.1599999999999999</v>
      </c>
      <c r="E283" s="67">
        <v>1.28</v>
      </c>
      <c r="F283" s="67">
        <v>11.4</v>
      </c>
      <c r="G283" s="67">
        <v>62</v>
      </c>
      <c r="H283" s="71" t="s">
        <v>124</v>
      </c>
    </row>
    <row r="284" spans="1:8" ht="16.5" thickBot="1" x14ac:dyDescent="0.3">
      <c r="A284" s="46" t="s">
        <v>67</v>
      </c>
      <c r="C284" s="54" t="s">
        <v>68</v>
      </c>
      <c r="D284" s="48">
        <v>3.5</v>
      </c>
      <c r="E284" s="44">
        <v>5.95</v>
      </c>
      <c r="F284" s="18">
        <v>12.9</v>
      </c>
      <c r="G284" s="48">
        <v>119.6</v>
      </c>
      <c r="H284" s="34" t="s">
        <v>69</v>
      </c>
    </row>
    <row r="285" spans="1:8" ht="16.5" thickBot="1" x14ac:dyDescent="0.3">
      <c r="A285" s="57" t="s">
        <v>33</v>
      </c>
      <c r="B285" s="58"/>
      <c r="C285" s="38">
        <v>358</v>
      </c>
      <c r="D285" s="38">
        <f>SUM(D281:D284)</f>
        <v>10.66</v>
      </c>
      <c r="E285" s="38">
        <f>SUM(E281:E284)</f>
        <v>12.18</v>
      </c>
      <c r="F285" s="38">
        <f>SUM(F281:F284)</f>
        <v>43.8</v>
      </c>
      <c r="G285" s="38">
        <f>SUM(G281:G284)</f>
        <v>327.60000000000002</v>
      </c>
      <c r="H285" s="40"/>
    </row>
    <row r="286" spans="1:8" x14ac:dyDescent="0.25">
      <c r="A286" s="46" t="s">
        <v>125</v>
      </c>
      <c r="C286" s="47">
        <v>85</v>
      </c>
      <c r="D286" s="48">
        <v>0.34</v>
      </c>
      <c r="E286" s="44">
        <v>0.34</v>
      </c>
      <c r="F286" s="18">
        <v>10.5</v>
      </c>
      <c r="G286" s="44">
        <v>47</v>
      </c>
      <c r="H286" s="34" t="s">
        <v>153</v>
      </c>
    </row>
    <row r="287" spans="1:8" ht="16.5" thickBot="1" x14ac:dyDescent="0.3">
      <c r="A287" s="46"/>
      <c r="C287" s="47"/>
      <c r="D287" s="48"/>
      <c r="E287" s="44"/>
      <c r="G287" s="44"/>
      <c r="H287" s="34"/>
    </row>
    <row r="288" spans="1:8" ht="16.5" thickBot="1" x14ac:dyDescent="0.3">
      <c r="A288" s="57" t="s">
        <v>33</v>
      </c>
      <c r="B288" s="58"/>
      <c r="C288" s="59">
        <v>85</v>
      </c>
      <c r="D288" s="38">
        <f>SUM(D286)</f>
        <v>0.34</v>
      </c>
      <c r="E288" s="38">
        <f>SUM(E286)</f>
        <v>0.34</v>
      </c>
      <c r="F288" s="38">
        <f>SUM(F286)</f>
        <v>10.5</v>
      </c>
      <c r="G288" s="38">
        <f>SUM(G286)</f>
        <v>47</v>
      </c>
      <c r="H288" s="40"/>
    </row>
    <row r="289" spans="1:8" ht="16.5" thickBot="1" x14ac:dyDescent="0.3">
      <c r="A289" s="57"/>
      <c r="B289" s="58"/>
      <c r="C289" s="59">
        <v>443</v>
      </c>
      <c r="D289" s="38">
        <f>D285+D288</f>
        <v>11</v>
      </c>
      <c r="E289" s="38">
        <f>E285+E288</f>
        <v>12.52</v>
      </c>
      <c r="F289" s="38">
        <f>F285+F288</f>
        <v>54.3</v>
      </c>
      <c r="G289" s="38">
        <f>G285+G288</f>
        <v>374.6</v>
      </c>
      <c r="H289" s="40"/>
    </row>
    <row r="290" spans="1:8" x14ac:dyDescent="0.25">
      <c r="A290" s="46"/>
      <c r="B290" s="2" t="s">
        <v>36</v>
      </c>
      <c r="C290" s="54"/>
      <c r="D290" s="60"/>
      <c r="E290" s="117"/>
      <c r="F290" s="60"/>
      <c r="H290" s="34"/>
    </row>
    <row r="291" spans="1:8" x14ac:dyDescent="0.25">
      <c r="A291" s="138" t="s">
        <v>140</v>
      </c>
      <c r="B291" s="139"/>
      <c r="C291" s="47">
        <v>30</v>
      </c>
      <c r="D291" s="18">
        <v>0.3</v>
      </c>
      <c r="E291" s="44">
        <v>2</v>
      </c>
      <c r="F291" s="18">
        <v>1.2</v>
      </c>
      <c r="G291" s="48">
        <v>24</v>
      </c>
      <c r="H291" s="34" t="s">
        <v>141</v>
      </c>
    </row>
    <row r="292" spans="1:8" x14ac:dyDescent="0.25">
      <c r="A292" s="104" t="s">
        <v>196</v>
      </c>
      <c r="B292" s="105"/>
      <c r="C292" s="67" t="s">
        <v>76</v>
      </c>
      <c r="D292" s="70">
        <v>4.63</v>
      </c>
      <c r="E292" s="69">
        <v>3.17</v>
      </c>
      <c r="F292" s="68">
        <v>21.65</v>
      </c>
      <c r="G292" s="70">
        <v>133.68</v>
      </c>
      <c r="H292" s="71" t="s">
        <v>197</v>
      </c>
    </row>
    <row r="293" spans="1:8" x14ac:dyDescent="0.25">
      <c r="A293" s="49" t="s">
        <v>198</v>
      </c>
      <c r="C293" s="47" t="s">
        <v>199</v>
      </c>
      <c r="D293" s="44">
        <v>5.8</v>
      </c>
      <c r="E293" s="18">
        <v>5</v>
      </c>
      <c r="F293" s="44">
        <v>2.6</v>
      </c>
      <c r="G293" s="44">
        <v>78</v>
      </c>
      <c r="H293" s="34" t="s">
        <v>200</v>
      </c>
    </row>
    <row r="294" spans="1:8" x14ac:dyDescent="0.25">
      <c r="A294" s="46" t="s">
        <v>201</v>
      </c>
      <c r="C294" s="47">
        <v>110</v>
      </c>
      <c r="D294" s="47">
        <v>4.4000000000000004</v>
      </c>
      <c r="E294" s="56">
        <v>4</v>
      </c>
      <c r="F294" s="47">
        <v>17.8</v>
      </c>
      <c r="G294" s="56">
        <v>125</v>
      </c>
      <c r="H294" s="34" t="s">
        <v>202</v>
      </c>
    </row>
    <row r="295" spans="1:8" x14ac:dyDescent="0.25">
      <c r="A295" s="110" t="s">
        <v>58</v>
      </c>
      <c r="C295" s="47">
        <v>150</v>
      </c>
      <c r="D295" s="55">
        <v>0.5</v>
      </c>
      <c r="E295" s="76">
        <v>0.03</v>
      </c>
      <c r="F295" s="77">
        <v>12.5</v>
      </c>
      <c r="G295" s="111">
        <v>52.1</v>
      </c>
      <c r="H295" s="98" t="s">
        <v>59</v>
      </c>
    </row>
    <row r="296" spans="1:8" ht="16.5" thickBot="1" x14ac:dyDescent="0.3">
      <c r="A296" s="46" t="s">
        <v>49</v>
      </c>
      <c r="C296" s="47">
        <v>30</v>
      </c>
      <c r="D296" s="47">
        <v>1.5</v>
      </c>
      <c r="E296" s="56">
        <v>0.3</v>
      </c>
      <c r="F296" s="47">
        <v>14.3</v>
      </c>
      <c r="G296" s="56">
        <v>66</v>
      </c>
      <c r="H296" s="34"/>
    </row>
    <row r="297" spans="1:8" ht="16.5" thickBot="1" x14ac:dyDescent="0.3">
      <c r="A297" s="57" t="s">
        <v>33</v>
      </c>
      <c r="B297" s="58"/>
      <c r="C297" s="59">
        <v>555</v>
      </c>
      <c r="D297" s="39">
        <f>SUM(D291:D296)</f>
        <v>17.130000000000003</v>
      </c>
      <c r="E297" s="39">
        <f>SUM(E291:E296)</f>
        <v>14.5</v>
      </c>
      <c r="F297" s="39">
        <f>SUM(F291:F296)</f>
        <v>70.05</v>
      </c>
      <c r="G297" s="39">
        <f>SUM(G291:G296)</f>
        <v>478.78000000000003</v>
      </c>
      <c r="H297" s="142"/>
    </row>
    <row r="298" spans="1:8" x14ac:dyDescent="0.25">
      <c r="A298" s="41"/>
      <c r="B298" s="42" t="s">
        <v>50</v>
      </c>
      <c r="C298" s="90"/>
      <c r="D298" s="25"/>
      <c r="E298" s="60"/>
      <c r="F298" s="61"/>
      <c r="G298" s="25"/>
      <c r="H298" s="26"/>
    </row>
    <row r="299" spans="1:8" ht="31.5" x14ac:dyDescent="0.25">
      <c r="A299" s="143" t="s">
        <v>203</v>
      </c>
      <c r="B299" s="144"/>
      <c r="C299" s="67">
        <v>40</v>
      </c>
      <c r="D299" s="70">
        <v>3.2</v>
      </c>
      <c r="E299" s="70">
        <v>4.4000000000000004</v>
      </c>
      <c r="F299" s="69">
        <v>35</v>
      </c>
      <c r="G299" s="70">
        <v>192</v>
      </c>
      <c r="H299" s="34" t="s">
        <v>204</v>
      </c>
    </row>
    <row r="300" spans="1:8" x14ac:dyDescent="0.25">
      <c r="A300" s="46" t="s">
        <v>86</v>
      </c>
      <c r="C300" s="47">
        <v>100</v>
      </c>
      <c r="D300" s="18">
        <v>2.2999999999999998</v>
      </c>
      <c r="E300" s="44">
        <v>2.5</v>
      </c>
      <c r="F300" s="18">
        <v>3.6</v>
      </c>
      <c r="G300" s="44">
        <v>46</v>
      </c>
      <c r="H300" s="34" t="s">
        <v>87</v>
      </c>
    </row>
    <row r="301" spans="1:8" x14ac:dyDescent="0.25">
      <c r="A301" s="46" t="s">
        <v>205</v>
      </c>
      <c r="C301" s="47">
        <v>130</v>
      </c>
      <c r="D301" s="48">
        <v>7.89</v>
      </c>
      <c r="E301" s="44">
        <v>8.06</v>
      </c>
      <c r="F301" s="44">
        <v>12.63</v>
      </c>
      <c r="G301" s="48">
        <v>155</v>
      </c>
      <c r="H301" s="34" t="s">
        <v>206</v>
      </c>
    </row>
    <row r="302" spans="1:8" x14ac:dyDescent="0.25">
      <c r="A302" s="46" t="s">
        <v>91</v>
      </c>
      <c r="C302" s="54" t="s">
        <v>92</v>
      </c>
      <c r="D302" s="48">
        <v>0.09</v>
      </c>
      <c r="E302" s="44">
        <v>0.01</v>
      </c>
      <c r="F302" s="18">
        <v>8.5</v>
      </c>
      <c r="G302" s="48">
        <v>34.5</v>
      </c>
      <c r="H302" s="34" t="s">
        <v>93</v>
      </c>
    </row>
    <row r="303" spans="1:8" ht="16.5" thickBot="1" x14ac:dyDescent="0.3">
      <c r="A303" s="46" t="s">
        <v>60</v>
      </c>
      <c r="C303" s="47">
        <v>20</v>
      </c>
      <c r="D303" s="76">
        <v>1.6</v>
      </c>
      <c r="E303" s="77">
        <v>0.2</v>
      </c>
      <c r="F303" s="78">
        <v>9.8000000000000007</v>
      </c>
      <c r="G303" s="79">
        <v>47</v>
      </c>
      <c r="H303" s="34"/>
    </row>
    <row r="304" spans="1:8" ht="16.5" thickBot="1" x14ac:dyDescent="0.3">
      <c r="A304" s="57" t="s">
        <v>33</v>
      </c>
      <c r="B304" s="58"/>
      <c r="C304" s="59">
        <v>448</v>
      </c>
      <c r="D304" s="38">
        <f>SUM(D299:D303)</f>
        <v>15.08</v>
      </c>
      <c r="E304" s="38">
        <f>SUM(E299:E303)</f>
        <v>15.17</v>
      </c>
      <c r="F304" s="38">
        <f>SUM(F299:F303)</f>
        <v>69.53</v>
      </c>
      <c r="G304" s="38">
        <f>SUM(G299:G303)</f>
        <v>474.5</v>
      </c>
      <c r="H304" s="142"/>
    </row>
    <row r="305" spans="1:8" ht="16.5" thickBot="1" x14ac:dyDescent="0.3">
      <c r="A305" s="57" t="s">
        <v>61</v>
      </c>
      <c r="B305" s="58"/>
      <c r="C305" s="38">
        <f>C285+C288+C297+C304</f>
        <v>1446</v>
      </c>
      <c r="D305" s="85">
        <v>43.16</v>
      </c>
      <c r="E305" s="85">
        <f>E285+E288+E297+E304</f>
        <v>42.19</v>
      </c>
      <c r="F305" s="85">
        <f>F285+F288+F297+F304</f>
        <v>193.88</v>
      </c>
      <c r="G305" s="85">
        <f>G285+G288+G297+G304</f>
        <v>1327.88</v>
      </c>
      <c r="H305" s="40"/>
    </row>
    <row r="306" spans="1:8" ht="16.5" thickBot="1" x14ac:dyDescent="0.3">
      <c r="A306" s="57" t="s">
        <v>207</v>
      </c>
      <c r="B306" s="58"/>
      <c r="C306" s="59">
        <f>C36+C66+C96+C125+C155+C185+C216+C245+C276+C305</f>
        <v>13939.5</v>
      </c>
      <c r="D306" s="38">
        <f>SUM(D36+D66+D96+D125+D155+D185+D216+D245+D276+D305)</f>
        <v>383.52</v>
      </c>
      <c r="E306" s="38">
        <f>SUM(E36+E66+E96+E125+E155+E185+E216+E245+E276+E305)</f>
        <v>424.49499999999995</v>
      </c>
      <c r="F306" s="38">
        <f>SUM(F36+F66+F96+F125+F155+F185+F216+F245+F276+F305)</f>
        <v>1859.3430000000003</v>
      </c>
      <c r="G306" s="38">
        <f>SUM(G36+G66+G96+G125+G155+G185+G216+G245+G276+G305)</f>
        <v>12835.510000000002</v>
      </c>
      <c r="H306" s="40"/>
    </row>
    <row r="307" spans="1:8" x14ac:dyDescent="0.25">
      <c r="A307" s="1" t="s">
        <v>208</v>
      </c>
      <c r="C307" s="2"/>
      <c r="D307" s="15"/>
      <c r="E307" s="15"/>
      <c r="F307" s="15"/>
      <c r="G307" s="15"/>
      <c r="H307" s="145"/>
    </row>
    <row r="308" spans="1:8" x14ac:dyDescent="0.25">
      <c r="A308" s="146" t="s">
        <v>209</v>
      </c>
      <c r="B308" s="146"/>
      <c r="C308" s="146"/>
      <c r="D308" s="146"/>
      <c r="E308" s="146"/>
      <c r="F308" s="146"/>
      <c r="G308" s="146"/>
      <c r="H308" s="145"/>
    </row>
    <row r="309" spans="1:8" x14ac:dyDescent="0.25">
      <c r="A309" s="147" t="s">
        <v>210</v>
      </c>
      <c r="B309" s="147"/>
      <c r="C309" s="147"/>
      <c r="D309" s="147"/>
      <c r="E309" s="147"/>
      <c r="F309" s="147"/>
      <c r="G309" s="147"/>
      <c r="H309" s="145"/>
    </row>
    <row r="310" spans="1:8" x14ac:dyDescent="0.25">
      <c r="A310" s="147" t="s">
        <v>211</v>
      </c>
      <c r="B310" s="147"/>
      <c r="C310" s="147"/>
      <c r="D310" s="147"/>
      <c r="E310" s="147"/>
      <c r="F310" s="147"/>
      <c r="G310" s="147"/>
      <c r="H310" s="145"/>
    </row>
    <row r="311" spans="1:8" x14ac:dyDescent="0.25">
      <c r="A311" s="147" t="s">
        <v>212</v>
      </c>
      <c r="B311" s="147"/>
      <c r="C311" s="147"/>
      <c r="D311" s="147"/>
      <c r="E311" s="147"/>
      <c r="F311" s="147"/>
      <c r="G311" s="147"/>
      <c r="H311" s="145"/>
    </row>
    <row r="312" spans="1:8" x14ac:dyDescent="0.25">
      <c r="A312" s="147" t="s">
        <v>213</v>
      </c>
      <c r="B312" s="147"/>
      <c r="C312" s="147"/>
      <c r="D312" s="147"/>
      <c r="E312" s="147"/>
      <c r="F312" s="147"/>
      <c r="G312" s="147"/>
      <c r="H312" s="145"/>
    </row>
    <row r="313" spans="1:8" x14ac:dyDescent="0.25">
      <c r="A313" s="147" t="s">
        <v>214</v>
      </c>
      <c r="B313" s="147"/>
      <c r="C313" s="147"/>
      <c r="D313" s="147"/>
      <c r="E313" s="147"/>
      <c r="F313" s="147"/>
      <c r="G313" s="147"/>
      <c r="H313" s="145"/>
    </row>
    <row r="314" spans="1:8" x14ac:dyDescent="0.25">
      <c r="A314" s="147" t="s">
        <v>215</v>
      </c>
      <c r="B314" s="147"/>
      <c r="C314" s="147"/>
      <c r="D314" s="147"/>
      <c r="E314" s="147"/>
      <c r="F314" s="147"/>
      <c r="G314" s="147"/>
      <c r="H314" s="145"/>
    </row>
    <row r="315" spans="1:8" x14ac:dyDescent="0.25">
      <c r="A315" s="147" t="s">
        <v>216</v>
      </c>
      <c r="B315" s="147"/>
      <c r="C315" s="147"/>
      <c r="D315" s="147"/>
      <c r="E315" s="147"/>
      <c r="F315" s="147"/>
      <c r="G315" s="147"/>
      <c r="H315" s="145"/>
    </row>
    <row r="316" spans="1:8" x14ac:dyDescent="0.25">
      <c r="A316" s="147" t="s">
        <v>217</v>
      </c>
      <c r="B316" s="147"/>
      <c r="C316" s="147"/>
      <c r="D316" s="147"/>
      <c r="E316" s="147"/>
      <c r="F316" s="147"/>
      <c r="G316" s="147"/>
      <c r="H316" s="145"/>
    </row>
    <row r="317" spans="1:8" x14ac:dyDescent="0.25">
      <c r="A317" s="147" t="s">
        <v>218</v>
      </c>
      <c r="B317" s="147"/>
      <c r="C317" s="147"/>
      <c r="D317" s="147"/>
      <c r="E317" s="147"/>
      <c r="F317" s="147"/>
      <c r="G317" s="147"/>
      <c r="H317" s="145"/>
    </row>
    <row r="318" spans="1:8" x14ac:dyDescent="0.25">
      <c r="A318" s="147" t="s">
        <v>219</v>
      </c>
      <c r="B318" s="147"/>
      <c r="C318" s="147"/>
      <c r="D318" s="147"/>
      <c r="E318" s="147"/>
      <c r="F318" s="147"/>
      <c r="G318" s="147"/>
      <c r="H318" s="145"/>
    </row>
    <row r="319" spans="1:8" x14ac:dyDescent="0.25">
      <c r="A319" s="147" t="s">
        <v>220</v>
      </c>
      <c r="B319" s="147"/>
      <c r="C319" s="147"/>
      <c r="D319" s="147"/>
      <c r="E319" s="147"/>
      <c r="F319" s="147"/>
      <c r="G319" s="147"/>
      <c r="H319" s="145"/>
    </row>
    <row r="320" spans="1:8" x14ac:dyDescent="0.25">
      <c r="A320" s="147" t="s">
        <v>221</v>
      </c>
      <c r="B320" s="147"/>
      <c r="C320" s="147"/>
      <c r="D320" s="147"/>
      <c r="E320" s="147"/>
      <c r="F320" s="147"/>
      <c r="G320" s="147"/>
      <c r="H320" s="145"/>
    </row>
    <row r="321" spans="1:8" x14ac:dyDescent="0.25">
      <c r="A321" s="146" t="s">
        <v>222</v>
      </c>
      <c r="B321" s="146"/>
      <c r="C321" s="146"/>
      <c r="D321" s="146"/>
      <c r="E321" s="146"/>
      <c r="F321" s="146"/>
      <c r="G321" s="146"/>
      <c r="H321" s="145"/>
    </row>
    <row r="322" spans="1:8" x14ac:dyDescent="0.25">
      <c r="A322" s="146" t="s">
        <v>223</v>
      </c>
      <c r="B322" s="146"/>
      <c r="C322" s="146"/>
      <c r="D322" s="146"/>
      <c r="E322" s="146"/>
      <c r="F322" s="146"/>
      <c r="G322" s="146"/>
      <c r="H322" s="145"/>
    </row>
    <row r="323" spans="1:8" x14ac:dyDescent="0.25">
      <c r="A323" s="147" t="s">
        <v>224</v>
      </c>
      <c r="B323" s="147"/>
      <c r="C323" s="147"/>
      <c r="D323" s="147"/>
      <c r="E323" s="147"/>
      <c r="F323" s="147"/>
      <c r="G323" s="147"/>
      <c r="H323" s="145"/>
    </row>
    <row r="324" spans="1:8" x14ac:dyDescent="0.25">
      <c r="A324" s="147" t="s">
        <v>225</v>
      </c>
      <c r="B324" s="147"/>
      <c r="C324" s="147"/>
      <c r="D324" s="147"/>
      <c r="E324" s="147"/>
      <c r="F324" s="147"/>
      <c r="G324" s="147"/>
      <c r="H324" s="145"/>
    </row>
    <row r="325" spans="1:8" x14ac:dyDescent="0.25">
      <c r="A325" s="147" t="s">
        <v>226</v>
      </c>
      <c r="B325" s="147"/>
      <c r="C325" s="147"/>
      <c r="D325" s="147"/>
      <c r="E325" s="147"/>
      <c r="F325" s="147"/>
      <c r="G325" s="147"/>
      <c r="H325" s="145"/>
    </row>
    <row r="326" spans="1:8" x14ac:dyDescent="0.25">
      <c r="A326" s="147" t="s">
        <v>227</v>
      </c>
      <c r="B326" s="147"/>
      <c r="C326" s="147"/>
      <c r="D326" s="147"/>
      <c r="E326" s="147"/>
      <c r="F326" s="147"/>
      <c r="G326" s="147"/>
      <c r="H326" s="145"/>
    </row>
    <row r="327" spans="1:8" x14ac:dyDescent="0.25">
      <c r="A327" s="147" t="s">
        <v>228</v>
      </c>
      <c r="B327" s="147"/>
      <c r="C327" s="147"/>
      <c r="D327" s="147"/>
      <c r="E327" s="147"/>
      <c r="F327" s="147"/>
      <c r="G327" s="147"/>
      <c r="H327" s="145"/>
    </row>
    <row r="328" spans="1:8" x14ac:dyDescent="0.25">
      <c r="A328" s="147" t="s">
        <v>229</v>
      </c>
      <c r="B328" s="147"/>
      <c r="C328" s="147"/>
      <c r="D328" s="147"/>
      <c r="E328" s="147"/>
      <c r="F328" s="15"/>
      <c r="G328" s="15"/>
      <c r="H328" s="145"/>
    </row>
    <row r="329" spans="1:8" x14ac:dyDescent="0.25">
      <c r="A329" s="147" t="s">
        <v>230</v>
      </c>
      <c r="B329" s="147"/>
      <c r="C329" s="147"/>
      <c r="D329" s="147"/>
      <c r="E329" s="147"/>
      <c r="F329" s="147"/>
      <c r="G329" s="147"/>
      <c r="H329" s="145"/>
    </row>
    <row r="330" spans="1:8" x14ac:dyDescent="0.25">
      <c r="A330" s="147" t="s">
        <v>231</v>
      </c>
      <c r="B330" s="147"/>
      <c r="C330" s="147"/>
      <c r="D330" s="147"/>
      <c r="E330" s="147"/>
      <c r="F330" s="147"/>
      <c r="G330" s="147"/>
      <c r="H330" s="145"/>
    </row>
    <row r="331" spans="1:8" x14ac:dyDescent="0.25">
      <c r="A331" s="147" t="s">
        <v>232</v>
      </c>
      <c r="B331" s="147"/>
      <c r="C331" s="147"/>
      <c r="D331" s="147"/>
      <c r="E331" s="147"/>
      <c r="F331" s="147"/>
      <c r="G331" s="147"/>
      <c r="H331" s="145"/>
    </row>
    <row r="332" spans="1:8" x14ac:dyDescent="0.25">
      <c r="A332" s="147" t="s">
        <v>233</v>
      </c>
      <c r="B332" s="147"/>
      <c r="C332" s="147"/>
      <c r="D332" s="147"/>
      <c r="E332" s="147"/>
      <c r="F332" s="147"/>
      <c r="G332" s="147"/>
      <c r="H332" s="145"/>
    </row>
    <row r="333" spans="1:8" x14ac:dyDescent="0.25">
      <c r="A333" s="147" t="s">
        <v>234</v>
      </c>
      <c r="B333" s="147"/>
      <c r="C333" s="147"/>
      <c r="D333" s="147"/>
      <c r="E333" s="147"/>
      <c r="F333" s="147"/>
      <c r="G333" s="147"/>
      <c r="H333" s="145"/>
    </row>
  </sheetData>
  <mergeCells count="109">
    <mergeCell ref="A332:G332"/>
    <mergeCell ref="A333:G333"/>
    <mergeCell ref="A326:G326"/>
    <mergeCell ref="A327:G327"/>
    <mergeCell ref="A328:E328"/>
    <mergeCell ref="A329:G329"/>
    <mergeCell ref="A330:G330"/>
    <mergeCell ref="A331:G331"/>
    <mergeCell ref="A320:G320"/>
    <mergeCell ref="A321:G321"/>
    <mergeCell ref="A322:G322"/>
    <mergeCell ref="A323:G323"/>
    <mergeCell ref="A324:G324"/>
    <mergeCell ref="A325:G325"/>
    <mergeCell ref="A314:G314"/>
    <mergeCell ref="A315:G315"/>
    <mergeCell ref="A316:G316"/>
    <mergeCell ref="A317:G317"/>
    <mergeCell ref="A318:G318"/>
    <mergeCell ref="A319:G319"/>
    <mergeCell ref="A308:G308"/>
    <mergeCell ref="A309:G309"/>
    <mergeCell ref="A310:G310"/>
    <mergeCell ref="A311:G311"/>
    <mergeCell ref="A312:G312"/>
    <mergeCell ref="A313:G313"/>
    <mergeCell ref="D278:F278"/>
    <mergeCell ref="A279:B280"/>
    <mergeCell ref="A282:B282"/>
    <mergeCell ref="A283:B283"/>
    <mergeCell ref="A291:B291"/>
    <mergeCell ref="A292:B292"/>
    <mergeCell ref="A254:B254"/>
    <mergeCell ref="A262:B262"/>
    <mergeCell ref="A263:B263"/>
    <mergeCell ref="A272:B272"/>
    <mergeCell ref="A278:B278"/>
    <mergeCell ref="C278:C280"/>
    <mergeCell ref="A239:B239"/>
    <mergeCell ref="A248:B248"/>
    <mergeCell ref="C248:C250"/>
    <mergeCell ref="D248:F248"/>
    <mergeCell ref="A249:B250"/>
    <mergeCell ref="A252:B252"/>
    <mergeCell ref="A219:B219"/>
    <mergeCell ref="C219:C221"/>
    <mergeCell ref="D219:F219"/>
    <mergeCell ref="A220:B221"/>
    <mergeCell ref="A223:B223"/>
    <mergeCell ref="A233:B233"/>
    <mergeCell ref="A192:B192"/>
    <mergeCell ref="A193:B193"/>
    <mergeCell ref="A194:B194"/>
    <mergeCell ref="A202:B202"/>
    <mergeCell ref="A203:B203"/>
    <mergeCell ref="A212:B212"/>
    <mergeCell ref="A163:B163"/>
    <mergeCell ref="A172:B172"/>
    <mergeCell ref="A173:B173"/>
    <mergeCell ref="A188:B188"/>
    <mergeCell ref="C188:C190"/>
    <mergeCell ref="D188:F188"/>
    <mergeCell ref="A189:B190"/>
    <mergeCell ref="A141:B141"/>
    <mergeCell ref="A142:B142"/>
    <mergeCell ref="B157:F157"/>
    <mergeCell ref="A159:B159"/>
    <mergeCell ref="C159:C161"/>
    <mergeCell ref="D159:F159"/>
    <mergeCell ref="A160:B161"/>
    <mergeCell ref="A128:B128"/>
    <mergeCell ref="C128:C130"/>
    <mergeCell ref="D128:F128"/>
    <mergeCell ref="A129:B130"/>
    <mergeCell ref="A132:B132"/>
    <mergeCell ref="A134:B134"/>
    <mergeCell ref="D98:F98"/>
    <mergeCell ref="A99:B100"/>
    <mergeCell ref="A102:B102"/>
    <mergeCell ref="A103:B103"/>
    <mergeCell ref="A112:B112"/>
    <mergeCell ref="A113:B113"/>
    <mergeCell ref="A72:B72"/>
    <mergeCell ref="A74:B74"/>
    <mergeCell ref="A82:B82"/>
    <mergeCell ref="A84:B84"/>
    <mergeCell ref="A98:B98"/>
    <mergeCell ref="C98:C100"/>
    <mergeCell ref="A44:B44"/>
    <mergeCell ref="A52:B52"/>
    <mergeCell ref="A68:B68"/>
    <mergeCell ref="C68:C70"/>
    <mergeCell ref="D68:F68"/>
    <mergeCell ref="A69:B70"/>
    <mergeCell ref="A32:B32"/>
    <mergeCell ref="A38:B38"/>
    <mergeCell ref="C38:C40"/>
    <mergeCell ref="D38:F38"/>
    <mergeCell ref="A39:B40"/>
    <mergeCell ref="A42:B42"/>
    <mergeCell ref="F1:H1"/>
    <mergeCell ref="F2:H2"/>
    <mergeCell ref="F3:H3"/>
    <mergeCell ref="F4:H4"/>
    <mergeCell ref="B8:E8"/>
    <mergeCell ref="A10:B10"/>
    <mergeCell ref="C10:C12"/>
    <mergeCell ref="D10:F10"/>
    <mergeCell ref="A11:B12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6"/>
  <sheetViews>
    <sheetView topLeftCell="A307" workbookViewId="0">
      <selection activeCell="A314" sqref="A314:G314"/>
    </sheetView>
  </sheetViews>
  <sheetFormatPr defaultRowHeight="15.75" x14ac:dyDescent="0.25"/>
  <cols>
    <col min="1" max="1" width="36.5703125" style="2" customWidth="1"/>
    <col min="2" max="2" width="23.5703125" style="2" customWidth="1"/>
    <col min="3" max="3" width="11.5703125" style="2" customWidth="1"/>
    <col min="4" max="4" width="10.28515625" style="18" customWidth="1"/>
    <col min="5" max="5" width="10" style="18" customWidth="1"/>
    <col min="6" max="6" width="9.7109375" style="18" customWidth="1"/>
    <col min="7" max="7" width="14.85546875" style="18" customWidth="1"/>
    <col min="8" max="8" width="28.85546875" style="2" customWidth="1"/>
    <col min="9" max="9" width="22.7109375" style="159" customWidth="1"/>
  </cols>
  <sheetData>
    <row r="1" spans="1:8" x14ac:dyDescent="0.25">
      <c r="A1" s="1" t="s">
        <v>0</v>
      </c>
      <c r="D1" s="3"/>
      <c r="E1" s="3"/>
      <c r="F1" s="4" t="s">
        <v>1</v>
      </c>
      <c r="G1" s="4"/>
      <c r="H1" s="4"/>
    </row>
    <row r="2" spans="1:8" ht="54.75" customHeight="1" x14ac:dyDescent="0.25">
      <c r="A2" s="1" t="s">
        <v>2</v>
      </c>
      <c r="D2" s="3"/>
      <c r="E2" s="5"/>
      <c r="F2" s="6" t="s">
        <v>3</v>
      </c>
      <c r="G2" s="6"/>
      <c r="H2" s="6"/>
    </row>
    <row r="3" spans="1:8" ht="21.75" customHeight="1" x14ac:dyDescent="0.25">
      <c r="A3" s="7" t="s">
        <v>4</v>
      </c>
      <c r="B3" s="8"/>
      <c r="C3" s="9"/>
      <c r="D3" s="10"/>
      <c r="E3" s="10"/>
      <c r="F3" s="150" t="s">
        <v>235</v>
      </c>
      <c r="G3" s="150"/>
      <c r="H3" s="150"/>
    </row>
    <row r="4" spans="1:8" x14ac:dyDescent="0.25">
      <c r="A4" s="7"/>
      <c r="B4" s="8"/>
      <c r="C4" s="9"/>
      <c r="D4" s="10"/>
      <c r="E4" s="10"/>
      <c r="F4" s="150" t="s">
        <v>6</v>
      </c>
      <c r="G4" s="150"/>
      <c r="H4" s="150"/>
    </row>
    <row r="5" spans="1:8" x14ac:dyDescent="0.25">
      <c r="A5" s="8"/>
      <c r="B5" s="8"/>
      <c r="C5" s="13" t="s">
        <v>7</v>
      </c>
      <c r="D5" s="13"/>
      <c r="E5" s="13"/>
      <c r="F5" s="13"/>
      <c r="G5" s="13"/>
      <c r="H5" s="8"/>
    </row>
    <row r="6" spans="1:8" x14ac:dyDescent="0.25">
      <c r="A6" s="8"/>
      <c r="B6" s="8"/>
      <c r="C6" s="15" t="s">
        <v>8</v>
      </c>
      <c r="D6" s="15"/>
      <c r="E6" s="15"/>
      <c r="F6" s="15"/>
      <c r="G6" s="15"/>
      <c r="H6" s="8"/>
    </row>
    <row r="7" spans="1:8" x14ac:dyDescent="0.25">
      <c r="A7" s="8"/>
      <c r="B7" s="8"/>
      <c r="C7" s="15" t="s">
        <v>236</v>
      </c>
      <c r="D7" s="15"/>
      <c r="E7" s="15"/>
      <c r="F7" s="15"/>
      <c r="G7" s="15"/>
      <c r="H7" s="8"/>
    </row>
    <row r="8" spans="1:8" x14ac:dyDescent="0.25">
      <c r="A8" s="8"/>
      <c r="B8" s="16" t="s">
        <v>10</v>
      </c>
      <c r="C8" s="16"/>
      <c r="D8" s="16"/>
      <c r="E8" s="16"/>
      <c r="F8" s="16"/>
      <c r="G8" s="15"/>
      <c r="H8" s="8"/>
    </row>
    <row r="9" spans="1:8" ht="16.5" thickBot="1" x14ac:dyDescent="0.3">
      <c r="A9" s="2" t="s">
        <v>11</v>
      </c>
    </row>
    <row r="10" spans="1:8" ht="31.5" x14ac:dyDescent="0.25">
      <c r="A10" s="151" t="s">
        <v>12</v>
      </c>
      <c r="B10" s="152"/>
      <c r="C10" s="153" t="s">
        <v>13</v>
      </c>
      <c r="D10" s="22" t="s">
        <v>14</v>
      </c>
      <c r="E10" s="23"/>
      <c r="F10" s="24"/>
      <c r="G10" s="25" t="s">
        <v>15</v>
      </c>
      <c r="H10" s="26" t="s">
        <v>16</v>
      </c>
    </row>
    <row r="11" spans="1:8" ht="16.5" thickBot="1" x14ac:dyDescent="0.3">
      <c r="A11" s="154" t="s">
        <v>17</v>
      </c>
      <c r="B11" s="155"/>
      <c r="C11" s="67"/>
      <c r="D11" s="30"/>
      <c r="E11" s="31"/>
      <c r="F11" s="32"/>
      <c r="G11" s="33" t="s">
        <v>18</v>
      </c>
      <c r="H11" s="34"/>
    </row>
    <row r="12" spans="1:8" ht="16.5" thickBot="1" x14ac:dyDescent="0.3">
      <c r="A12" s="156"/>
      <c r="B12" s="157"/>
      <c r="C12" s="158"/>
      <c r="D12" s="38" t="s">
        <v>19</v>
      </c>
      <c r="E12" s="38" t="s">
        <v>20</v>
      </c>
      <c r="F12" s="39" t="s">
        <v>21</v>
      </c>
      <c r="G12" s="39" t="s">
        <v>22</v>
      </c>
      <c r="H12" s="40"/>
    </row>
    <row r="13" spans="1:8" x14ac:dyDescent="0.25">
      <c r="A13" s="62"/>
      <c r="B13" s="2" t="s">
        <v>23</v>
      </c>
      <c r="C13" s="47"/>
      <c r="D13" s="44"/>
      <c r="E13" s="44"/>
      <c r="F13" s="45"/>
      <c r="G13" s="48"/>
      <c r="H13" s="34"/>
    </row>
    <row r="14" spans="1:8" ht="31.5" x14ac:dyDescent="0.25">
      <c r="A14" s="62" t="s">
        <v>237</v>
      </c>
      <c r="C14" s="47" t="s">
        <v>238</v>
      </c>
      <c r="D14" s="48">
        <v>5.2</v>
      </c>
      <c r="E14" s="44">
        <v>5.8</v>
      </c>
      <c r="F14" s="44">
        <v>25.2</v>
      </c>
      <c r="G14" s="48">
        <v>173.8</v>
      </c>
      <c r="H14" s="34" t="s">
        <v>26</v>
      </c>
    </row>
    <row r="15" spans="1:8" x14ac:dyDescent="0.25">
      <c r="A15" s="160" t="s">
        <v>27</v>
      </c>
      <c r="B15" s="8"/>
      <c r="C15" s="73" t="s">
        <v>239</v>
      </c>
      <c r="D15" s="52">
        <v>0.06</v>
      </c>
      <c r="E15" s="53">
        <v>0.02</v>
      </c>
      <c r="F15" s="13">
        <v>4.99</v>
      </c>
      <c r="G15" s="53">
        <v>20</v>
      </c>
      <c r="H15" s="34" t="s">
        <v>29</v>
      </c>
    </row>
    <row r="16" spans="1:8" ht="16.5" thickBot="1" x14ac:dyDescent="0.3">
      <c r="A16" s="62" t="s">
        <v>30</v>
      </c>
      <c r="C16" s="54" t="s">
        <v>31</v>
      </c>
      <c r="D16" s="48">
        <v>1.9</v>
      </c>
      <c r="E16" s="44">
        <v>4.4000000000000004</v>
      </c>
      <c r="F16" s="18">
        <v>13</v>
      </c>
      <c r="G16" s="48">
        <v>99</v>
      </c>
      <c r="H16" s="34" t="s">
        <v>32</v>
      </c>
    </row>
    <row r="17" spans="1:8" ht="16.5" thickBot="1" x14ac:dyDescent="0.3">
      <c r="A17" s="161" t="s">
        <v>33</v>
      </c>
      <c r="B17" s="58"/>
      <c r="C17" s="59">
        <v>418</v>
      </c>
      <c r="D17" s="38">
        <f>SUM(D13:D16)</f>
        <v>7.16</v>
      </c>
      <c r="E17" s="38">
        <f>SUM(E13:E16)</f>
        <v>10.219999999999999</v>
      </c>
      <c r="F17" s="38">
        <f>SUM(F13:F16)</f>
        <v>43.19</v>
      </c>
      <c r="G17" s="38">
        <f>SUM(G13:G16)</f>
        <v>292.8</v>
      </c>
      <c r="H17" s="40"/>
    </row>
    <row r="18" spans="1:8" ht="16.5" thickBot="1" x14ac:dyDescent="0.3">
      <c r="A18" s="62" t="s">
        <v>34</v>
      </c>
      <c r="C18" s="47">
        <v>125</v>
      </c>
      <c r="D18" s="48">
        <v>1.63</v>
      </c>
      <c r="E18" s="44">
        <v>0.1</v>
      </c>
      <c r="F18" s="18">
        <v>15</v>
      </c>
      <c r="G18" s="44">
        <v>67</v>
      </c>
      <c r="H18" s="34" t="s">
        <v>35</v>
      </c>
    </row>
    <row r="19" spans="1:8" ht="16.5" thickBot="1" x14ac:dyDescent="0.3">
      <c r="A19" s="161" t="s">
        <v>33</v>
      </c>
      <c r="B19" s="58"/>
      <c r="C19" s="59">
        <f>SUM(C18:C18)</f>
        <v>125</v>
      </c>
      <c r="D19" s="38">
        <f>SUM(D18)</f>
        <v>1.63</v>
      </c>
      <c r="E19" s="38">
        <f>SUM(E18)</f>
        <v>0.1</v>
      </c>
      <c r="F19" s="38">
        <f>SUM(F18)</f>
        <v>15</v>
      </c>
      <c r="G19" s="38">
        <f>SUM(G18)</f>
        <v>67</v>
      </c>
      <c r="H19" s="40"/>
    </row>
    <row r="20" spans="1:8" ht="16.5" thickBot="1" x14ac:dyDescent="0.3">
      <c r="A20" s="162"/>
      <c r="B20" s="42"/>
      <c r="C20" s="43">
        <v>543</v>
      </c>
      <c r="D20" s="25">
        <f>D17+D19</f>
        <v>8.7899999999999991</v>
      </c>
      <c r="E20" s="25">
        <f>E17+E19</f>
        <v>10.319999999999999</v>
      </c>
      <c r="F20" s="25">
        <f>F17+F19</f>
        <v>58.19</v>
      </c>
      <c r="G20" s="25">
        <f>G17+G19</f>
        <v>359.8</v>
      </c>
      <c r="H20" s="34"/>
    </row>
    <row r="21" spans="1:8" x14ac:dyDescent="0.25">
      <c r="A21" s="162"/>
      <c r="B21" s="42" t="s">
        <v>36</v>
      </c>
      <c r="C21" s="43"/>
      <c r="D21" s="25"/>
      <c r="E21" s="60"/>
      <c r="F21" s="61"/>
      <c r="G21" s="25"/>
      <c r="H21" s="26"/>
    </row>
    <row r="22" spans="1:8" x14ac:dyDescent="0.25">
      <c r="A22" s="62" t="s">
        <v>37</v>
      </c>
      <c r="C22" s="47">
        <v>50</v>
      </c>
      <c r="D22" s="63">
        <v>0.75</v>
      </c>
      <c r="E22" s="44">
        <v>0.06</v>
      </c>
      <c r="F22" s="63">
        <v>8.5</v>
      </c>
      <c r="G22" s="48">
        <v>37</v>
      </c>
      <c r="H22" s="64" t="s">
        <v>240</v>
      </c>
    </row>
    <row r="23" spans="1:8" x14ac:dyDescent="0.25">
      <c r="A23" s="138" t="s">
        <v>39</v>
      </c>
      <c r="B23" s="139"/>
      <c r="C23" s="47" t="s">
        <v>241</v>
      </c>
      <c r="D23" s="18">
        <v>3.86</v>
      </c>
      <c r="E23" s="44">
        <v>5.8</v>
      </c>
      <c r="F23" s="18">
        <v>15.24</v>
      </c>
      <c r="G23" s="48">
        <v>133</v>
      </c>
      <c r="H23" s="34" t="s">
        <v>41</v>
      </c>
    </row>
    <row r="24" spans="1:8" ht="31.5" x14ac:dyDescent="0.25">
      <c r="A24" s="104" t="s">
        <v>242</v>
      </c>
      <c r="B24" s="105"/>
      <c r="C24" s="47" t="s">
        <v>243</v>
      </c>
      <c r="D24" s="47">
        <v>6.2</v>
      </c>
      <c r="E24" s="56">
        <v>6.5</v>
      </c>
      <c r="F24" s="47">
        <v>5</v>
      </c>
      <c r="G24" s="56">
        <v>103</v>
      </c>
      <c r="H24" s="34" t="s">
        <v>244</v>
      </c>
    </row>
    <row r="25" spans="1:8" x14ac:dyDescent="0.25">
      <c r="A25" s="62" t="s">
        <v>44</v>
      </c>
      <c r="C25" s="47" t="s">
        <v>245</v>
      </c>
      <c r="D25" s="44">
        <v>6.2</v>
      </c>
      <c r="E25" s="44">
        <v>5.8</v>
      </c>
      <c r="F25" s="44">
        <v>38</v>
      </c>
      <c r="G25" s="44">
        <v>229</v>
      </c>
      <c r="H25" s="98" t="s">
        <v>46</v>
      </c>
    </row>
    <row r="26" spans="1:8" x14ac:dyDescent="0.25">
      <c r="A26" s="62" t="s">
        <v>47</v>
      </c>
      <c r="C26" s="47">
        <v>180</v>
      </c>
      <c r="D26" s="48"/>
      <c r="E26" s="44"/>
      <c r="F26" s="18">
        <v>10</v>
      </c>
      <c r="G26" s="48">
        <v>40</v>
      </c>
      <c r="H26" s="34" t="s">
        <v>48</v>
      </c>
    </row>
    <row r="27" spans="1:8" ht="16.5" thickBot="1" x14ac:dyDescent="0.3">
      <c r="A27" s="163" t="s">
        <v>49</v>
      </c>
      <c r="B27" s="17"/>
      <c r="C27" s="121">
        <v>37.5</v>
      </c>
      <c r="D27" s="121">
        <v>1.8</v>
      </c>
      <c r="E27" s="121">
        <v>0.4</v>
      </c>
      <c r="F27" s="121">
        <v>18</v>
      </c>
      <c r="G27" s="121">
        <v>82.5</v>
      </c>
      <c r="H27" s="141"/>
    </row>
    <row r="28" spans="1:8" ht="16.5" thickBot="1" x14ac:dyDescent="0.3">
      <c r="A28" s="161" t="s">
        <v>33</v>
      </c>
      <c r="B28" s="58"/>
      <c r="C28" s="59">
        <v>690.5</v>
      </c>
      <c r="D28" s="39">
        <f>SUM(D21:D27)</f>
        <v>18.809999999999999</v>
      </c>
      <c r="E28" s="39">
        <f>SUM(E21:E27)</f>
        <v>18.559999999999999</v>
      </c>
      <c r="F28" s="39">
        <f>SUM(F21:F27)</f>
        <v>94.740000000000009</v>
      </c>
      <c r="G28" s="39">
        <f>SUM(G21:G27)</f>
        <v>624.5</v>
      </c>
      <c r="H28" s="40"/>
    </row>
    <row r="29" spans="1:8" x14ac:dyDescent="0.25">
      <c r="A29" s="162"/>
      <c r="B29" s="42" t="s">
        <v>50</v>
      </c>
      <c r="C29" s="43"/>
      <c r="D29" s="60"/>
      <c r="E29" s="60"/>
      <c r="F29" s="60"/>
      <c r="G29" s="25"/>
      <c r="H29" s="34"/>
    </row>
    <row r="30" spans="1:8" x14ac:dyDescent="0.25">
      <c r="A30" s="62" t="s">
        <v>51</v>
      </c>
      <c r="C30" s="47">
        <v>50</v>
      </c>
      <c r="D30" s="44">
        <v>4.9000000000000004</v>
      </c>
      <c r="E30" s="18">
        <v>5</v>
      </c>
      <c r="F30" s="44">
        <v>38</v>
      </c>
      <c r="G30" s="18">
        <v>217</v>
      </c>
      <c r="H30" s="34" t="s">
        <v>52</v>
      </c>
    </row>
    <row r="31" spans="1:8" x14ac:dyDescent="0.25">
      <c r="A31" s="62" t="s">
        <v>53</v>
      </c>
      <c r="C31" s="47">
        <v>110</v>
      </c>
      <c r="D31" s="56">
        <v>3.77</v>
      </c>
      <c r="E31" s="47">
        <v>2.75</v>
      </c>
      <c r="F31" s="56">
        <v>5</v>
      </c>
      <c r="G31" s="47">
        <v>62.1</v>
      </c>
      <c r="H31" s="34" t="s">
        <v>54</v>
      </c>
    </row>
    <row r="32" spans="1:8" x14ac:dyDescent="0.25">
      <c r="A32" s="74" t="s">
        <v>55</v>
      </c>
      <c r="B32" s="75"/>
      <c r="C32" s="47" t="s">
        <v>246</v>
      </c>
      <c r="D32" s="18">
        <v>6</v>
      </c>
      <c r="E32" s="44">
        <v>9.5</v>
      </c>
      <c r="F32" s="18">
        <v>8</v>
      </c>
      <c r="G32" s="44">
        <f>(D32*4)+(E32*9)+(F32*4)</f>
        <v>141.5</v>
      </c>
      <c r="H32" s="34" t="s">
        <v>57</v>
      </c>
    </row>
    <row r="33" spans="1:8" x14ac:dyDescent="0.25">
      <c r="A33" s="164" t="s">
        <v>58</v>
      </c>
      <c r="C33" s="47">
        <v>180</v>
      </c>
      <c r="D33" s="55">
        <v>0.6</v>
      </c>
      <c r="E33" s="76">
        <v>0.06</v>
      </c>
      <c r="F33" s="77">
        <v>15</v>
      </c>
      <c r="G33" s="111">
        <v>62.5</v>
      </c>
      <c r="H33" s="98" t="s">
        <v>59</v>
      </c>
    </row>
    <row r="34" spans="1:8" ht="16.5" thickBot="1" x14ac:dyDescent="0.3">
      <c r="A34" s="62" t="s">
        <v>60</v>
      </c>
      <c r="C34" s="47">
        <v>20</v>
      </c>
      <c r="D34" s="44">
        <v>1.52</v>
      </c>
      <c r="E34" s="18">
        <v>0.16</v>
      </c>
      <c r="F34" s="44">
        <v>9.84</v>
      </c>
      <c r="G34" s="18">
        <v>47</v>
      </c>
      <c r="H34" s="34"/>
    </row>
    <row r="35" spans="1:8" ht="16.5" thickBot="1" x14ac:dyDescent="0.3">
      <c r="A35" s="165" t="s">
        <v>33</v>
      </c>
      <c r="B35" s="81"/>
      <c r="C35" s="102">
        <v>505</v>
      </c>
      <c r="D35" s="83">
        <f>SUM(D30:D34)</f>
        <v>16.79</v>
      </c>
      <c r="E35" s="83">
        <f>SUM(E30:E34)</f>
        <v>17.47</v>
      </c>
      <c r="F35" s="83">
        <f>SUM(F30:F34)</f>
        <v>75.84</v>
      </c>
      <c r="G35" s="83">
        <f>SUM(G30:G34)</f>
        <v>530.1</v>
      </c>
      <c r="H35" s="40"/>
    </row>
    <row r="36" spans="1:8" ht="16.5" thickBot="1" x14ac:dyDescent="0.3">
      <c r="A36" s="161" t="s">
        <v>61</v>
      </c>
      <c r="B36" s="58"/>
      <c r="C36" s="166">
        <f>C17+C19+C28+C35</f>
        <v>1738.5</v>
      </c>
      <c r="D36" s="84">
        <f>D17+D19+D28+D35</f>
        <v>44.39</v>
      </c>
      <c r="E36" s="84">
        <f>E17+E19+E28+E35</f>
        <v>46.349999999999994</v>
      </c>
      <c r="F36" s="84">
        <f>F17+F19+F28+F35</f>
        <v>228.77</v>
      </c>
      <c r="G36" s="84">
        <f>G17+G19+G28+G35</f>
        <v>1514.4</v>
      </c>
      <c r="H36" s="26"/>
    </row>
    <row r="37" spans="1:8" x14ac:dyDescent="0.25">
      <c r="C37" s="167"/>
      <c r="G37" s="61"/>
      <c r="H37" s="42"/>
    </row>
    <row r="38" spans="1:8" ht="16.5" thickBot="1" x14ac:dyDescent="0.3">
      <c r="A38" s="2" t="s">
        <v>62</v>
      </c>
      <c r="G38" s="168"/>
      <c r="H38" s="17"/>
    </row>
    <row r="39" spans="1:8" ht="31.5" x14ac:dyDescent="0.25">
      <c r="A39" s="151" t="s">
        <v>12</v>
      </c>
      <c r="B39" s="152"/>
      <c r="C39" s="153" t="s">
        <v>13</v>
      </c>
      <c r="D39" s="22" t="s">
        <v>14</v>
      </c>
      <c r="E39" s="23"/>
      <c r="F39" s="24"/>
      <c r="G39" s="25" t="s">
        <v>15</v>
      </c>
      <c r="H39" s="26" t="s">
        <v>16</v>
      </c>
    </row>
    <row r="40" spans="1:8" ht="16.5" thickBot="1" x14ac:dyDescent="0.3">
      <c r="A40" s="154" t="s">
        <v>17</v>
      </c>
      <c r="B40" s="155"/>
      <c r="C40" s="67"/>
      <c r="D40" s="30"/>
      <c r="E40" s="31"/>
      <c r="F40" s="32"/>
      <c r="G40" s="33" t="s">
        <v>18</v>
      </c>
      <c r="H40" s="34"/>
    </row>
    <row r="41" spans="1:8" ht="16.5" thickBot="1" x14ac:dyDescent="0.3">
      <c r="A41" s="156"/>
      <c r="B41" s="157"/>
      <c r="C41" s="158"/>
      <c r="D41" s="38" t="s">
        <v>19</v>
      </c>
      <c r="E41" s="38" t="s">
        <v>20</v>
      </c>
      <c r="F41" s="39" t="s">
        <v>21</v>
      </c>
      <c r="G41" s="39" t="s">
        <v>22</v>
      </c>
      <c r="H41" s="40"/>
    </row>
    <row r="42" spans="1:8" x14ac:dyDescent="0.25">
      <c r="A42" s="162"/>
      <c r="B42" s="42" t="s">
        <v>23</v>
      </c>
      <c r="C42" s="43"/>
      <c r="D42" s="25"/>
      <c r="E42" s="60"/>
      <c r="F42" s="60"/>
      <c r="G42" s="25"/>
      <c r="H42" s="34"/>
    </row>
    <row r="43" spans="1:8" x14ac:dyDescent="0.25">
      <c r="A43" s="138" t="s">
        <v>247</v>
      </c>
      <c r="B43" s="139"/>
      <c r="C43" s="47" t="s">
        <v>238</v>
      </c>
      <c r="D43" s="48">
        <v>10</v>
      </c>
      <c r="E43" s="44">
        <v>10</v>
      </c>
      <c r="F43" s="44">
        <v>24.5</v>
      </c>
      <c r="G43" s="48">
        <v>228</v>
      </c>
      <c r="H43" s="34" t="s">
        <v>64</v>
      </c>
    </row>
    <row r="44" spans="1:8" x14ac:dyDescent="0.25">
      <c r="A44" s="62" t="s">
        <v>65</v>
      </c>
      <c r="C44" s="47">
        <v>180</v>
      </c>
      <c r="D44" s="48">
        <v>2.4166666666666665</v>
      </c>
      <c r="E44" s="44">
        <v>2.5833333333333335</v>
      </c>
      <c r="F44" s="44">
        <v>13.608333333333333</v>
      </c>
      <c r="G44" s="48">
        <v>87.3</v>
      </c>
      <c r="H44" s="34" t="s">
        <v>66</v>
      </c>
    </row>
    <row r="45" spans="1:8" ht="16.5" thickBot="1" x14ac:dyDescent="0.3">
      <c r="A45" s="62" t="s">
        <v>248</v>
      </c>
      <c r="C45" s="54" t="s">
        <v>249</v>
      </c>
      <c r="D45" s="48">
        <v>4</v>
      </c>
      <c r="E45" s="44">
        <v>6</v>
      </c>
      <c r="F45" s="18">
        <v>12.83</v>
      </c>
      <c r="G45" s="48">
        <v>122</v>
      </c>
      <c r="H45" s="34" t="s">
        <v>250</v>
      </c>
    </row>
    <row r="46" spans="1:8" ht="16.5" thickBot="1" x14ac:dyDescent="0.3">
      <c r="A46" s="161" t="s">
        <v>33</v>
      </c>
      <c r="B46" s="58"/>
      <c r="C46" s="59">
        <v>418</v>
      </c>
      <c r="D46" s="39">
        <f>SUM(D42:D45)</f>
        <v>16.416666666666664</v>
      </c>
      <c r="E46" s="39">
        <f>SUM(E42:E45)</f>
        <v>18.583333333333336</v>
      </c>
      <c r="F46" s="39">
        <f>SUM(F42:F45)</f>
        <v>50.938333333333333</v>
      </c>
      <c r="G46" s="39">
        <f>SUM(G42:G45)</f>
        <v>437.3</v>
      </c>
      <c r="H46" s="40"/>
    </row>
    <row r="47" spans="1:8" x14ac:dyDescent="0.25">
      <c r="A47" s="62" t="s">
        <v>70</v>
      </c>
      <c r="C47" s="47" t="s">
        <v>71</v>
      </c>
      <c r="D47" s="48" t="s">
        <v>72</v>
      </c>
      <c r="E47" s="44" t="s">
        <v>72</v>
      </c>
      <c r="F47" s="18">
        <v>12</v>
      </c>
      <c r="G47" s="44">
        <v>55</v>
      </c>
      <c r="H47" s="34"/>
    </row>
    <row r="48" spans="1:8" ht="16.5" thickBot="1" x14ac:dyDescent="0.3">
      <c r="A48" s="62"/>
      <c r="C48" s="47"/>
      <c r="D48" s="48"/>
      <c r="E48" s="44"/>
      <c r="G48" s="44"/>
      <c r="H48" s="34"/>
    </row>
    <row r="49" spans="1:9" ht="16.5" thickBot="1" x14ac:dyDescent="0.3">
      <c r="A49" s="161" t="s">
        <v>33</v>
      </c>
      <c r="B49" s="58"/>
      <c r="C49" s="59">
        <v>100</v>
      </c>
      <c r="D49" s="38">
        <f>SUM(D47)</f>
        <v>0</v>
      </c>
      <c r="E49" s="38">
        <f>SUM(E47)</f>
        <v>0</v>
      </c>
      <c r="F49" s="38">
        <f>SUM(F47)</f>
        <v>12</v>
      </c>
      <c r="G49" s="38">
        <f>SUM(G47)</f>
        <v>55</v>
      </c>
      <c r="H49" s="40"/>
    </row>
    <row r="50" spans="1:9" ht="16.5" thickBot="1" x14ac:dyDescent="0.3">
      <c r="A50" s="162"/>
      <c r="B50" s="42"/>
      <c r="C50" s="43">
        <v>543</v>
      </c>
      <c r="D50" s="25">
        <f>D46+D49</f>
        <v>16.416666666666664</v>
      </c>
      <c r="E50" s="25">
        <f>E46+E49</f>
        <v>18.583333333333336</v>
      </c>
      <c r="F50" s="25">
        <f>F46+F49</f>
        <v>62.938333333333333</v>
      </c>
      <c r="G50" s="25">
        <f>G46+G49</f>
        <v>492.3</v>
      </c>
      <c r="H50" s="40"/>
    </row>
    <row r="51" spans="1:9" x14ac:dyDescent="0.25">
      <c r="A51" s="162"/>
      <c r="B51" s="42" t="s">
        <v>36</v>
      </c>
      <c r="C51" s="43"/>
      <c r="D51" s="25"/>
      <c r="E51" s="25"/>
      <c r="F51" s="60"/>
      <c r="G51" s="25"/>
      <c r="H51" s="34"/>
    </row>
    <row r="52" spans="1:9" x14ac:dyDescent="0.25">
      <c r="A52" s="62" t="s">
        <v>251</v>
      </c>
      <c r="B52" s="91"/>
      <c r="C52" s="92">
        <v>50</v>
      </c>
      <c r="D52" s="93">
        <v>0.6</v>
      </c>
      <c r="E52" s="94">
        <v>2.5</v>
      </c>
      <c r="F52" s="93">
        <v>4.2</v>
      </c>
      <c r="G52" s="95">
        <v>42</v>
      </c>
      <c r="H52" s="169" t="s">
        <v>74</v>
      </c>
    </row>
    <row r="53" spans="1:9" x14ac:dyDescent="0.25">
      <c r="A53" s="74" t="s">
        <v>75</v>
      </c>
      <c r="B53" s="75"/>
      <c r="C53" s="47" t="s">
        <v>252</v>
      </c>
      <c r="D53" s="48">
        <v>3.5</v>
      </c>
      <c r="E53" s="44">
        <v>9.6</v>
      </c>
      <c r="F53" s="18">
        <v>18</v>
      </c>
      <c r="G53" s="48">
        <v>169</v>
      </c>
      <c r="H53" s="34" t="s">
        <v>77</v>
      </c>
    </row>
    <row r="54" spans="1:9" x14ac:dyDescent="0.25">
      <c r="A54" s="62" t="s">
        <v>78</v>
      </c>
      <c r="C54" s="47">
        <v>70</v>
      </c>
      <c r="D54" s="48">
        <v>7.2</v>
      </c>
      <c r="E54" s="44">
        <v>9.3000000000000007</v>
      </c>
      <c r="F54" s="18">
        <v>6</v>
      </c>
      <c r="G54" s="44">
        <v>136.5</v>
      </c>
      <c r="H54" s="34" t="s">
        <v>79</v>
      </c>
    </row>
    <row r="55" spans="1:9" x14ac:dyDescent="0.25">
      <c r="A55" s="62" t="s">
        <v>80</v>
      </c>
      <c r="C55" s="47">
        <v>130</v>
      </c>
      <c r="D55" s="18">
        <v>3.7</v>
      </c>
      <c r="E55" s="44">
        <v>4.4400000000000004</v>
      </c>
      <c r="F55" s="18">
        <v>25</v>
      </c>
      <c r="G55" s="48">
        <v>155</v>
      </c>
      <c r="H55" s="34" t="s">
        <v>81</v>
      </c>
      <c r="I55" s="91"/>
    </row>
    <row r="56" spans="1:9" x14ac:dyDescent="0.25">
      <c r="A56" s="62" t="s">
        <v>82</v>
      </c>
      <c r="B56" s="98"/>
      <c r="C56" s="97">
        <v>180</v>
      </c>
      <c r="D56" s="44">
        <v>0.27</v>
      </c>
      <c r="E56" s="45">
        <v>0.1</v>
      </c>
      <c r="F56" s="44">
        <v>15</v>
      </c>
      <c r="G56" s="44">
        <v>62</v>
      </c>
      <c r="H56" s="34" t="s">
        <v>83</v>
      </c>
    </row>
    <row r="57" spans="1:9" ht="16.5" thickBot="1" x14ac:dyDescent="0.3">
      <c r="A57" s="163" t="s">
        <v>49</v>
      </c>
      <c r="B57" s="17"/>
      <c r="C57" s="121">
        <v>37.5</v>
      </c>
      <c r="D57" s="121">
        <v>1.8</v>
      </c>
      <c r="E57" s="121">
        <v>0.4</v>
      </c>
      <c r="F57" s="121">
        <v>18</v>
      </c>
      <c r="G57" s="121">
        <v>82.5</v>
      </c>
      <c r="H57" s="141"/>
    </row>
    <row r="58" spans="1:9" ht="16.5" thickBot="1" x14ac:dyDescent="0.3">
      <c r="A58" s="161" t="s">
        <v>33</v>
      </c>
      <c r="B58" s="58"/>
      <c r="C58" s="59">
        <v>683.5</v>
      </c>
      <c r="D58" s="39">
        <f>SUM(D52:D57)</f>
        <v>17.07</v>
      </c>
      <c r="E58" s="39">
        <f>SUM(E52:E57)</f>
        <v>26.34</v>
      </c>
      <c r="F58" s="39">
        <f>SUM(F52:F57)</f>
        <v>86.2</v>
      </c>
      <c r="G58" s="39">
        <f>SUM(G52:G57)</f>
        <v>647</v>
      </c>
      <c r="H58" s="34"/>
    </row>
    <row r="59" spans="1:9" x14ac:dyDescent="0.25">
      <c r="A59" s="160"/>
      <c r="B59" s="8" t="s">
        <v>50</v>
      </c>
      <c r="C59" s="120"/>
      <c r="D59" s="53"/>
      <c r="E59" s="53"/>
      <c r="F59" s="53"/>
      <c r="G59" s="53"/>
      <c r="H59" s="26"/>
    </row>
    <row r="60" spans="1:9" x14ac:dyDescent="0.25">
      <c r="A60" s="62" t="s">
        <v>84</v>
      </c>
      <c r="C60" s="47">
        <v>10</v>
      </c>
      <c r="D60" s="44">
        <v>3.86</v>
      </c>
      <c r="E60" s="18">
        <v>3.38</v>
      </c>
      <c r="F60" s="44">
        <v>34</v>
      </c>
      <c r="G60" s="18">
        <v>182</v>
      </c>
      <c r="H60" s="34"/>
    </row>
    <row r="61" spans="1:9" x14ac:dyDescent="0.25">
      <c r="A61" s="62" t="s">
        <v>85</v>
      </c>
      <c r="C61" s="47"/>
      <c r="D61" s="44"/>
      <c r="F61" s="44"/>
      <c r="H61" s="34"/>
    </row>
    <row r="62" spans="1:9" x14ac:dyDescent="0.25">
      <c r="A62" s="62" t="s">
        <v>86</v>
      </c>
      <c r="C62" s="47">
        <v>110</v>
      </c>
      <c r="D62" s="18">
        <v>2.5</v>
      </c>
      <c r="E62" s="44">
        <v>2.75</v>
      </c>
      <c r="F62" s="18">
        <v>4</v>
      </c>
      <c r="G62" s="44">
        <v>51</v>
      </c>
      <c r="H62" s="34" t="s">
        <v>87</v>
      </c>
    </row>
    <row r="63" spans="1:9" x14ac:dyDescent="0.25">
      <c r="A63" s="138" t="s">
        <v>88</v>
      </c>
      <c r="B63" s="139"/>
      <c r="C63" s="47" t="s">
        <v>246</v>
      </c>
      <c r="D63" s="13">
        <v>9</v>
      </c>
      <c r="E63" s="53">
        <v>12.5</v>
      </c>
      <c r="F63" s="13">
        <v>24</v>
      </c>
      <c r="G63" s="53">
        <v>245</v>
      </c>
      <c r="H63" s="34" t="s">
        <v>90</v>
      </c>
    </row>
    <row r="64" spans="1:9" x14ac:dyDescent="0.25">
      <c r="A64" s="62" t="s">
        <v>91</v>
      </c>
      <c r="C64" s="54" t="s">
        <v>253</v>
      </c>
      <c r="D64" s="48">
        <v>0.12</v>
      </c>
      <c r="E64" s="44">
        <v>0.01</v>
      </c>
      <c r="F64" s="18">
        <v>10.199999999999999</v>
      </c>
      <c r="G64" s="48">
        <v>41</v>
      </c>
      <c r="H64" s="34" t="s">
        <v>93</v>
      </c>
    </row>
    <row r="65" spans="1:8" ht="16.5" thickBot="1" x14ac:dyDescent="0.3">
      <c r="A65" s="62" t="s">
        <v>60</v>
      </c>
      <c r="C65" s="47">
        <v>20</v>
      </c>
      <c r="D65" s="44">
        <v>1.52</v>
      </c>
      <c r="E65" s="18">
        <v>0.16</v>
      </c>
      <c r="F65" s="44">
        <v>9.84</v>
      </c>
      <c r="G65" s="18">
        <v>47</v>
      </c>
      <c r="H65" s="34"/>
    </row>
    <row r="66" spans="1:8" ht="16.5" thickBot="1" x14ac:dyDescent="0.3">
      <c r="A66" s="165" t="s">
        <v>33</v>
      </c>
      <c r="B66" s="81"/>
      <c r="C66" s="102">
        <v>500</v>
      </c>
      <c r="D66" s="83">
        <f>SUM(D59:D65)</f>
        <v>17</v>
      </c>
      <c r="E66" s="83">
        <f>SUM(E59:E65)</f>
        <v>18.8</v>
      </c>
      <c r="F66" s="83">
        <f>SUM(F59:F65)</f>
        <v>82.04</v>
      </c>
      <c r="G66" s="83">
        <f>SUM(G59:G65)</f>
        <v>566</v>
      </c>
      <c r="H66" s="40"/>
    </row>
    <row r="67" spans="1:8" ht="16.5" thickBot="1" x14ac:dyDescent="0.3">
      <c r="A67" s="161" t="s">
        <v>61</v>
      </c>
      <c r="B67" s="58"/>
      <c r="C67" s="59">
        <f>C46+C49+C58+C66</f>
        <v>1701.5</v>
      </c>
      <c r="D67" s="38">
        <f>D46+D49+D58+D66</f>
        <v>50.486666666666665</v>
      </c>
      <c r="E67" s="38">
        <f>E46+E49+E58+E66</f>
        <v>63.723333333333329</v>
      </c>
      <c r="F67" s="38">
        <f>F46+F49+F58+F66</f>
        <v>231.17833333333334</v>
      </c>
      <c r="G67" s="38">
        <f>G46+G49+G58+G66</f>
        <v>1705.3</v>
      </c>
      <c r="H67" s="40"/>
    </row>
    <row r="68" spans="1:8" x14ac:dyDescent="0.25">
      <c r="C68" s="170"/>
      <c r="G68" s="61"/>
      <c r="H68" s="42"/>
    </row>
    <row r="69" spans="1:8" ht="16.5" thickBot="1" x14ac:dyDescent="0.3">
      <c r="A69" s="2" t="s">
        <v>94</v>
      </c>
      <c r="G69" s="168"/>
      <c r="H69" s="17"/>
    </row>
    <row r="70" spans="1:8" ht="31.5" x14ac:dyDescent="0.25">
      <c r="A70" s="151" t="s">
        <v>12</v>
      </c>
      <c r="B70" s="152"/>
      <c r="C70" s="153" t="s">
        <v>13</v>
      </c>
      <c r="D70" s="22" t="s">
        <v>14</v>
      </c>
      <c r="E70" s="23"/>
      <c r="F70" s="24"/>
      <c r="G70" s="25" t="s">
        <v>15</v>
      </c>
      <c r="H70" s="26" t="s">
        <v>16</v>
      </c>
    </row>
    <row r="71" spans="1:8" ht="16.5" thickBot="1" x14ac:dyDescent="0.3">
      <c r="A71" s="154" t="s">
        <v>17</v>
      </c>
      <c r="B71" s="155"/>
      <c r="C71" s="67"/>
      <c r="D71" s="30"/>
      <c r="E71" s="31"/>
      <c r="F71" s="32"/>
      <c r="G71" s="33" t="s">
        <v>18</v>
      </c>
      <c r="H71" s="34"/>
    </row>
    <row r="72" spans="1:8" ht="16.5" thickBot="1" x14ac:dyDescent="0.3">
      <c r="A72" s="156"/>
      <c r="B72" s="157"/>
      <c r="C72" s="158"/>
      <c r="D72" s="38" t="s">
        <v>19</v>
      </c>
      <c r="E72" s="38" t="s">
        <v>20</v>
      </c>
      <c r="F72" s="39" t="s">
        <v>21</v>
      </c>
      <c r="G72" s="39" t="s">
        <v>22</v>
      </c>
      <c r="H72" s="40"/>
    </row>
    <row r="73" spans="1:8" x14ac:dyDescent="0.25">
      <c r="A73" s="162"/>
      <c r="B73" s="42" t="s">
        <v>23</v>
      </c>
      <c r="C73" s="43"/>
      <c r="D73" s="25"/>
      <c r="E73" s="60"/>
      <c r="F73" s="61"/>
      <c r="G73" s="25"/>
      <c r="H73" s="34"/>
    </row>
    <row r="74" spans="1:8" x14ac:dyDescent="0.25">
      <c r="A74" s="138" t="s">
        <v>254</v>
      </c>
      <c r="B74" s="139"/>
      <c r="C74" s="47" t="s">
        <v>238</v>
      </c>
      <c r="D74" s="48">
        <v>7</v>
      </c>
      <c r="E74" s="44">
        <v>8.5</v>
      </c>
      <c r="F74" s="44">
        <v>23</v>
      </c>
      <c r="G74" s="48">
        <f>(D74*4)+(E74*9)+(F74*4)</f>
        <v>196.5</v>
      </c>
      <c r="H74" s="34" t="s">
        <v>96</v>
      </c>
    </row>
    <row r="75" spans="1:8" x14ac:dyDescent="0.25">
      <c r="A75" s="160" t="s">
        <v>97</v>
      </c>
      <c r="B75" s="8"/>
      <c r="C75" s="73" t="s">
        <v>239</v>
      </c>
      <c r="D75" s="52">
        <v>2.6</v>
      </c>
      <c r="E75" s="53">
        <v>2.2999999999999998</v>
      </c>
      <c r="F75" s="13">
        <v>14.3</v>
      </c>
      <c r="G75" s="53">
        <v>89</v>
      </c>
      <c r="H75" s="34" t="s">
        <v>255</v>
      </c>
    </row>
    <row r="76" spans="1:8" ht="16.5" thickBot="1" x14ac:dyDescent="0.3">
      <c r="A76" s="62" t="s">
        <v>30</v>
      </c>
      <c r="C76" s="54" t="s">
        <v>31</v>
      </c>
      <c r="D76" s="48">
        <v>1.91</v>
      </c>
      <c r="E76" s="44">
        <v>4.3499999999999996</v>
      </c>
      <c r="F76" s="18">
        <v>12.89</v>
      </c>
      <c r="G76" s="48">
        <v>99</v>
      </c>
      <c r="H76" s="34" t="s">
        <v>32</v>
      </c>
    </row>
    <row r="77" spans="1:8" ht="16.5" thickBot="1" x14ac:dyDescent="0.3">
      <c r="A77" s="161" t="s">
        <v>33</v>
      </c>
      <c r="B77" s="58"/>
      <c r="C77" s="59">
        <v>418</v>
      </c>
      <c r="D77" s="38">
        <f>SUM(D74:D76)</f>
        <v>11.51</v>
      </c>
      <c r="E77" s="38">
        <f>SUM(E74:E76)</f>
        <v>15.15</v>
      </c>
      <c r="F77" s="38">
        <f>SUM(F74:F76)</f>
        <v>50.19</v>
      </c>
      <c r="G77" s="38">
        <f>SUM(G74:G76)</f>
        <v>384.5</v>
      </c>
      <c r="H77" s="40"/>
    </row>
    <row r="78" spans="1:8" x14ac:dyDescent="0.25">
      <c r="A78" s="62" t="s">
        <v>34</v>
      </c>
      <c r="C78" s="47">
        <v>125</v>
      </c>
      <c r="D78" s="48">
        <v>1.63</v>
      </c>
      <c r="E78" s="44">
        <v>0.1</v>
      </c>
      <c r="F78" s="18">
        <v>15</v>
      </c>
      <c r="G78" s="44">
        <v>67</v>
      </c>
      <c r="H78" s="34" t="s">
        <v>35</v>
      </c>
    </row>
    <row r="79" spans="1:8" ht="16.5" thickBot="1" x14ac:dyDescent="0.3">
      <c r="A79" s="62"/>
      <c r="C79" s="47"/>
      <c r="D79" s="48"/>
      <c r="E79" s="136"/>
      <c r="G79" s="48"/>
      <c r="H79" s="34"/>
    </row>
    <row r="80" spans="1:8" ht="16.5" thickBot="1" x14ac:dyDescent="0.3">
      <c r="A80" s="161" t="s">
        <v>33</v>
      </c>
      <c r="B80" s="58"/>
      <c r="C80" s="59">
        <f>SUM(C78)</f>
        <v>125</v>
      </c>
      <c r="D80" s="39">
        <f>SUM(D78)</f>
        <v>1.63</v>
      </c>
      <c r="E80" s="39">
        <f>SUM(E78)</f>
        <v>0.1</v>
      </c>
      <c r="F80" s="39">
        <f>SUM(F78)</f>
        <v>15</v>
      </c>
      <c r="G80" s="39">
        <f>SUM(G78)</f>
        <v>67</v>
      </c>
      <c r="H80" s="40"/>
    </row>
    <row r="81" spans="1:9" ht="16.5" thickBot="1" x14ac:dyDescent="0.3">
      <c r="A81" s="162"/>
      <c r="B81" s="42"/>
      <c r="C81" s="43">
        <v>543</v>
      </c>
      <c r="D81" s="25">
        <f>D77+D80</f>
        <v>13.14</v>
      </c>
      <c r="E81" s="25">
        <f>E77+E80</f>
        <v>15.25</v>
      </c>
      <c r="F81" s="25">
        <f>F77+F80</f>
        <v>65.19</v>
      </c>
      <c r="G81" s="25">
        <f>G77+G80</f>
        <v>451.5</v>
      </c>
      <c r="H81" s="40"/>
    </row>
    <row r="82" spans="1:9" x14ac:dyDescent="0.25">
      <c r="A82" s="162"/>
      <c r="B82" s="42" t="s">
        <v>36</v>
      </c>
      <c r="C82" s="43"/>
      <c r="D82" s="25"/>
      <c r="E82" s="60"/>
      <c r="F82" s="61"/>
      <c r="G82" s="25"/>
      <c r="H82" s="34"/>
    </row>
    <row r="83" spans="1:9" x14ac:dyDescent="0.25">
      <c r="A83" s="46" t="s">
        <v>178</v>
      </c>
      <c r="C83" s="47">
        <v>50</v>
      </c>
      <c r="D83" s="18">
        <v>0.35</v>
      </c>
      <c r="E83" s="44">
        <v>0.05</v>
      </c>
      <c r="F83" s="18">
        <v>0.95</v>
      </c>
      <c r="G83" s="48">
        <v>6</v>
      </c>
      <c r="H83" s="64" t="s">
        <v>100</v>
      </c>
      <c r="I83" s="91"/>
    </row>
    <row r="84" spans="1:9" x14ac:dyDescent="0.25">
      <c r="A84" s="104" t="s">
        <v>256</v>
      </c>
      <c r="B84" s="105"/>
      <c r="C84" s="47" t="s">
        <v>257</v>
      </c>
      <c r="D84" s="18">
        <v>5</v>
      </c>
      <c r="E84" s="44">
        <v>9</v>
      </c>
      <c r="F84" s="18">
        <v>3.4</v>
      </c>
      <c r="G84" s="44">
        <v>116</v>
      </c>
      <c r="H84" s="34" t="s">
        <v>102</v>
      </c>
    </row>
    <row r="85" spans="1:9" x14ac:dyDescent="0.25">
      <c r="A85" s="160" t="s">
        <v>103</v>
      </c>
      <c r="C85" s="47">
        <v>70</v>
      </c>
      <c r="D85" s="48">
        <v>6.2</v>
      </c>
      <c r="E85" s="44">
        <v>10.8</v>
      </c>
      <c r="F85" s="18">
        <v>3</v>
      </c>
      <c r="G85" s="44">
        <v>134</v>
      </c>
      <c r="H85" s="34" t="s">
        <v>104</v>
      </c>
    </row>
    <row r="86" spans="1:9" x14ac:dyDescent="0.25">
      <c r="A86" s="62" t="s">
        <v>157</v>
      </c>
      <c r="C86" s="47">
        <v>130</v>
      </c>
      <c r="D86" s="18">
        <v>4.8</v>
      </c>
      <c r="E86" s="44">
        <v>3.6</v>
      </c>
      <c r="F86" s="18">
        <v>29.4</v>
      </c>
      <c r="G86" s="48">
        <v>169</v>
      </c>
      <c r="H86" s="34" t="s">
        <v>107</v>
      </c>
    </row>
    <row r="87" spans="1:9" x14ac:dyDescent="0.25">
      <c r="A87" s="164" t="s">
        <v>58</v>
      </c>
      <c r="C87" s="47">
        <v>180</v>
      </c>
      <c r="D87" s="55">
        <v>0.6</v>
      </c>
      <c r="E87" s="76">
        <v>0.1</v>
      </c>
      <c r="F87" s="77">
        <v>15</v>
      </c>
      <c r="G87" s="79">
        <v>63</v>
      </c>
      <c r="H87" s="98" t="s">
        <v>59</v>
      </c>
    </row>
    <row r="88" spans="1:9" ht="16.5" thickBot="1" x14ac:dyDescent="0.3">
      <c r="A88" s="163" t="s">
        <v>49</v>
      </c>
      <c r="B88" s="17"/>
      <c r="C88" s="121">
        <v>37.5</v>
      </c>
      <c r="D88" s="121">
        <v>1.8</v>
      </c>
      <c r="E88" s="121">
        <v>0.4</v>
      </c>
      <c r="F88" s="121">
        <v>18</v>
      </c>
      <c r="G88" s="121">
        <v>82.5</v>
      </c>
      <c r="H88" s="141"/>
      <c r="I88" s="185"/>
    </row>
    <row r="89" spans="1:9" ht="16.5" thickBot="1" x14ac:dyDescent="0.3">
      <c r="A89" s="161" t="s">
        <v>33</v>
      </c>
      <c r="B89" s="58"/>
      <c r="C89" s="59">
        <v>682.5</v>
      </c>
      <c r="D89" s="38">
        <f>SUM(D83:D88)</f>
        <v>18.750000000000004</v>
      </c>
      <c r="E89" s="38">
        <f>SUM(E83:E88)</f>
        <v>23.950000000000003</v>
      </c>
      <c r="F89" s="38">
        <f>SUM(F83:F88)</f>
        <v>69.75</v>
      </c>
      <c r="G89" s="38">
        <f>SUM(G83:G88)</f>
        <v>570.5</v>
      </c>
      <c r="H89" s="40"/>
      <c r="I89" s="185"/>
    </row>
    <row r="90" spans="1:9" x14ac:dyDescent="0.25">
      <c r="A90" s="162"/>
      <c r="B90" s="42" t="s">
        <v>50</v>
      </c>
      <c r="C90" s="43"/>
      <c r="D90" s="60"/>
      <c r="E90" s="61"/>
      <c r="F90" s="60"/>
      <c r="G90" s="61"/>
      <c r="H90" s="34"/>
      <c r="I90" s="185"/>
    </row>
    <row r="91" spans="1:9" x14ac:dyDescent="0.25">
      <c r="A91" s="160" t="s">
        <v>110</v>
      </c>
      <c r="B91" s="8"/>
      <c r="C91" s="47">
        <v>110</v>
      </c>
      <c r="D91" s="53">
        <v>3.19</v>
      </c>
      <c r="E91" s="53">
        <v>2.75</v>
      </c>
      <c r="F91" s="53">
        <v>4.62</v>
      </c>
      <c r="G91" s="53">
        <v>59</v>
      </c>
      <c r="H91" s="34" t="s">
        <v>258</v>
      </c>
      <c r="I91" s="91"/>
    </row>
    <row r="92" spans="1:9" x14ac:dyDescent="0.25">
      <c r="A92" s="46" t="s">
        <v>108</v>
      </c>
      <c r="C92" s="47">
        <v>50</v>
      </c>
      <c r="D92" s="44">
        <v>3.3</v>
      </c>
      <c r="E92" s="18">
        <v>4.2</v>
      </c>
      <c r="F92" s="44">
        <v>30.1</v>
      </c>
      <c r="G92" s="18">
        <f>(D92*4)+(E92*9)+(F92*4)</f>
        <v>171.4</v>
      </c>
      <c r="H92" s="34" t="s">
        <v>259</v>
      </c>
      <c r="I92" s="185"/>
    </row>
    <row r="93" spans="1:9" x14ac:dyDescent="0.25">
      <c r="A93" s="62" t="s">
        <v>111</v>
      </c>
      <c r="C93" s="47">
        <v>48</v>
      </c>
      <c r="D93" s="48">
        <v>5.0999999999999996</v>
      </c>
      <c r="E93" s="44">
        <v>4.5999999999999996</v>
      </c>
      <c r="F93" s="18">
        <v>0.3</v>
      </c>
      <c r="G93" s="48">
        <v>63</v>
      </c>
      <c r="H93" s="34" t="s">
        <v>113</v>
      </c>
    </row>
    <row r="94" spans="1:9" x14ac:dyDescent="0.25">
      <c r="A94" s="160" t="s">
        <v>114</v>
      </c>
      <c r="B94" s="50"/>
      <c r="C94" s="73">
        <v>130</v>
      </c>
      <c r="D94" s="73">
        <v>3.25</v>
      </c>
      <c r="E94" s="73">
        <v>5.3</v>
      </c>
      <c r="F94" s="73">
        <v>25.3</v>
      </c>
      <c r="G94" s="171">
        <v>162</v>
      </c>
      <c r="H94" s="34" t="s">
        <v>115</v>
      </c>
    </row>
    <row r="95" spans="1:9" x14ac:dyDescent="0.25">
      <c r="A95" s="62" t="s">
        <v>116</v>
      </c>
      <c r="C95" s="47" t="s">
        <v>239</v>
      </c>
      <c r="D95" s="55">
        <v>0.6</v>
      </c>
      <c r="E95" s="47">
        <v>0.3</v>
      </c>
      <c r="F95" s="56">
        <v>6.5</v>
      </c>
      <c r="G95" s="55">
        <v>31</v>
      </c>
      <c r="H95" s="34" t="s">
        <v>118</v>
      </c>
    </row>
    <row r="96" spans="1:9" ht="16.5" thickBot="1" x14ac:dyDescent="0.3">
      <c r="A96" s="134" t="s">
        <v>60</v>
      </c>
      <c r="B96" s="131"/>
      <c r="C96" s="47">
        <v>20</v>
      </c>
      <c r="D96" s="44">
        <v>1.52</v>
      </c>
      <c r="E96" s="18">
        <v>0.16</v>
      </c>
      <c r="F96" s="44">
        <v>9.84</v>
      </c>
      <c r="G96" s="18">
        <v>47</v>
      </c>
      <c r="H96" s="34"/>
    </row>
    <row r="97" spans="1:8" ht="16.5" thickBot="1" x14ac:dyDescent="0.3">
      <c r="A97" s="165" t="s">
        <v>33</v>
      </c>
      <c r="B97" s="81"/>
      <c r="C97" s="102">
        <v>543</v>
      </c>
      <c r="D97" s="82">
        <f>SUM(D91:D96)</f>
        <v>16.96</v>
      </c>
      <c r="E97" s="82">
        <f>SUM(E91:E96)</f>
        <v>17.310000000000002</v>
      </c>
      <c r="F97" s="82">
        <f>SUM(F91:F96)</f>
        <v>76.66</v>
      </c>
      <c r="G97" s="82">
        <f>SUM(G91:G96)</f>
        <v>533.4</v>
      </c>
      <c r="H97" s="40"/>
    </row>
    <row r="98" spans="1:8" ht="16.5" thickBot="1" x14ac:dyDescent="0.3">
      <c r="A98" s="161" t="s">
        <v>61</v>
      </c>
      <c r="B98" s="58"/>
      <c r="C98" s="59">
        <f>C77+C80+C89+C97</f>
        <v>1768.5</v>
      </c>
      <c r="D98" s="38">
        <f>D77+D80+D89+D97</f>
        <v>48.850000000000009</v>
      </c>
      <c r="E98" s="38">
        <f>E77+E80+E89+E97</f>
        <v>56.510000000000005</v>
      </c>
      <c r="F98" s="38">
        <f>F77+F80+F89+F97</f>
        <v>211.6</v>
      </c>
      <c r="G98" s="38">
        <f>G77+G80+G89+G97</f>
        <v>1555.4</v>
      </c>
      <c r="H98" s="40"/>
    </row>
    <row r="99" spans="1:8" x14ac:dyDescent="0.25">
      <c r="C99" s="172"/>
      <c r="G99" s="61"/>
      <c r="H99" s="42"/>
    </row>
    <row r="100" spans="1:8" ht="16.5" thickBot="1" x14ac:dyDescent="0.3">
      <c r="A100" s="2" t="s">
        <v>119</v>
      </c>
      <c r="C100" s="17"/>
      <c r="G100" s="168"/>
      <c r="H100" s="17"/>
    </row>
    <row r="101" spans="1:8" ht="31.5" x14ac:dyDescent="0.25">
      <c r="A101" s="151" t="s">
        <v>12</v>
      </c>
      <c r="B101" s="152"/>
      <c r="C101" s="153" t="s">
        <v>13</v>
      </c>
      <c r="D101" s="22" t="s">
        <v>14</v>
      </c>
      <c r="E101" s="23"/>
      <c r="F101" s="24"/>
      <c r="G101" s="25" t="s">
        <v>15</v>
      </c>
      <c r="H101" s="26" t="s">
        <v>16</v>
      </c>
    </row>
    <row r="102" spans="1:8" ht="16.5" thickBot="1" x14ac:dyDescent="0.3">
      <c r="A102" s="154" t="s">
        <v>17</v>
      </c>
      <c r="B102" s="155"/>
      <c r="C102" s="67"/>
      <c r="D102" s="30"/>
      <c r="E102" s="31"/>
      <c r="F102" s="32"/>
      <c r="G102" s="33" t="s">
        <v>18</v>
      </c>
      <c r="H102" s="34"/>
    </row>
    <row r="103" spans="1:8" ht="16.5" thickBot="1" x14ac:dyDescent="0.3">
      <c r="A103" s="156"/>
      <c r="B103" s="157"/>
      <c r="C103" s="158"/>
      <c r="D103" s="38" t="s">
        <v>19</v>
      </c>
      <c r="E103" s="38" t="s">
        <v>20</v>
      </c>
      <c r="F103" s="39" t="s">
        <v>21</v>
      </c>
      <c r="G103" s="39" t="s">
        <v>22</v>
      </c>
      <c r="H103" s="40"/>
    </row>
    <row r="104" spans="1:8" x14ac:dyDescent="0.25">
      <c r="A104" s="62"/>
      <c r="B104" s="42" t="s">
        <v>23</v>
      </c>
      <c r="C104" s="43"/>
      <c r="D104" s="60"/>
      <c r="E104" s="61"/>
      <c r="F104" s="60"/>
      <c r="G104" s="61"/>
      <c r="H104" s="34"/>
    </row>
    <row r="105" spans="1:8" ht="31.5" x14ac:dyDescent="0.25">
      <c r="A105" s="62" t="s">
        <v>120</v>
      </c>
      <c r="C105" s="47" t="s">
        <v>238</v>
      </c>
      <c r="D105" s="48">
        <v>8</v>
      </c>
      <c r="E105" s="44">
        <v>6.9</v>
      </c>
      <c r="F105" s="44">
        <v>27</v>
      </c>
      <c r="G105" s="18">
        <f>(D105*4)+(E105*9)+(F105*4)</f>
        <v>202.1</v>
      </c>
      <c r="H105" s="34" t="s">
        <v>121</v>
      </c>
    </row>
    <row r="106" spans="1:8" x14ac:dyDescent="0.25">
      <c r="A106" s="62" t="s">
        <v>122</v>
      </c>
      <c r="C106" s="47">
        <v>180</v>
      </c>
      <c r="D106" s="48">
        <v>1.2166666666666666</v>
      </c>
      <c r="E106" s="44">
        <v>1.3416666666666668</v>
      </c>
      <c r="F106" s="44">
        <v>11.941666666666666</v>
      </c>
      <c r="G106" s="48">
        <v>65</v>
      </c>
      <c r="H106" s="34" t="s">
        <v>124</v>
      </c>
    </row>
    <row r="107" spans="1:8" ht="16.5" thickBot="1" x14ac:dyDescent="0.3">
      <c r="A107" s="62" t="s">
        <v>248</v>
      </c>
      <c r="C107" s="54" t="s">
        <v>249</v>
      </c>
      <c r="D107" s="48">
        <v>4</v>
      </c>
      <c r="E107" s="44">
        <v>6</v>
      </c>
      <c r="F107" s="18">
        <v>12.83</v>
      </c>
      <c r="G107" s="48">
        <v>122</v>
      </c>
      <c r="H107" s="34" t="s">
        <v>250</v>
      </c>
    </row>
    <row r="108" spans="1:8" ht="16.5" thickBot="1" x14ac:dyDescent="0.3">
      <c r="A108" s="161" t="s">
        <v>33</v>
      </c>
      <c r="B108" s="58"/>
      <c r="C108" s="59">
        <v>418</v>
      </c>
      <c r="D108" s="38">
        <f>SUM(D104:D107)</f>
        <v>13.216666666666667</v>
      </c>
      <c r="E108" s="38">
        <f>SUM(E104:E107)</f>
        <v>14.241666666666667</v>
      </c>
      <c r="F108" s="38">
        <f>SUM(F104:F107)</f>
        <v>51.771666666666661</v>
      </c>
      <c r="G108" s="38">
        <f>SUM(G104:G107)</f>
        <v>389.1</v>
      </c>
      <c r="H108" s="40"/>
    </row>
    <row r="109" spans="1:8" x14ac:dyDescent="0.25">
      <c r="A109" s="62" t="s">
        <v>125</v>
      </c>
      <c r="C109" s="47">
        <v>100</v>
      </c>
      <c r="D109" s="48">
        <v>0.4</v>
      </c>
      <c r="E109" s="44">
        <v>0.4</v>
      </c>
      <c r="F109" s="18">
        <v>12</v>
      </c>
      <c r="G109" s="44">
        <v>53.2</v>
      </c>
      <c r="H109" s="34" t="s">
        <v>126</v>
      </c>
    </row>
    <row r="110" spans="1:8" ht="16.5" thickBot="1" x14ac:dyDescent="0.3">
      <c r="A110" s="62"/>
      <c r="C110" s="47"/>
      <c r="D110" s="48"/>
      <c r="E110" s="44"/>
      <c r="G110" s="44"/>
      <c r="H110" s="34"/>
    </row>
    <row r="111" spans="1:8" ht="16.5" thickBot="1" x14ac:dyDescent="0.3">
      <c r="A111" s="161" t="s">
        <v>33</v>
      </c>
      <c r="B111" s="58"/>
      <c r="C111" s="59">
        <f>SUM(C109)</f>
        <v>100</v>
      </c>
      <c r="D111" s="38">
        <f>SUM(D109)</f>
        <v>0.4</v>
      </c>
      <c r="E111" s="38">
        <f t="shared" ref="E111:G111" si="0">SUM(E109)</f>
        <v>0.4</v>
      </c>
      <c r="F111" s="38">
        <f t="shared" si="0"/>
        <v>12</v>
      </c>
      <c r="G111" s="38">
        <f t="shared" si="0"/>
        <v>53.2</v>
      </c>
      <c r="H111" s="40"/>
    </row>
    <row r="112" spans="1:8" ht="16.5" thickBot="1" x14ac:dyDescent="0.3">
      <c r="A112" s="162"/>
      <c r="B112" s="42"/>
      <c r="C112" s="43">
        <v>518</v>
      </c>
      <c r="D112" s="61">
        <f>D108+D111</f>
        <v>13.616666666666667</v>
      </c>
      <c r="E112" s="61">
        <f>E108+E111</f>
        <v>14.641666666666667</v>
      </c>
      <c r="F112" s="61">
        <f>F108+F111</f>
        <v>63.771666666666661</v>
      </c>
      <c r="G112" s="103">
        <f>G108+G111</f>
        <v>442.3</v>
      </c>
      <c r="H112" s="40"/>
    </row>
    <row r="113" spans="1:9" x14ac:dyDescent="0.25">
      <c r="A113" s="162"/>
      <c r="B113" s="42" t="s">
        <v>36</v>
      </c>
      <c r="C113" s="43"/>
      <c r="D113" s="61"/>
      <c r="E113" s="60"/>
      <c r="F113" s="61"/>
      <c r="G113" s="25"/>
      <c r="H113" s="34"/>
    </row>
    <row r="114" spans="1:9" x14ac:dyDescent="0.25">
      <c r="A114" s="62" t="s">
        <v>127</v>
      </c>
      <c r="C114" s="47">
        <v>50</v>
      </c>
      <c r="D114" s="18">
        <v>0.55000000000000004</v>
      </c>
      <c r="E114" s="44">
        <v>0.1</v>
      </c>
      <c r="F114" s="18">
        <v>1.9</v>
      </c>
      <c r="G114" s="48">
        <v>12</v>
      </c>
      <c r="H114" s="64" t="s">
        <v>100</v>
      </c>
    </row>
    <row r="115" spans="1:9" x14ac:dyDescent="0.25">
      <c r="A115" s="104" t="s">
        <v>128</v>
      </c>
      <c r="B115" s="105"/>
      <c r="C115" s="47" t="s">
        <v>260</v>
      </c>
      <c r="D115" s="48">
        <v>4.8600000000000003</v>
      </c>
      <c r="E115" s="44">
        <v>8.41</v>
      </c>
      <c r="F115" s="18">
        <v>24.39</v>
      </c>
      <c r="G115" s="48">
        <v>193</v>
      </c>
      <c r="H115" s="34" t="s">
        <v>129</v>
      </c>
    </row>
    <row r="116" spans="1:9" x14ac:dyDescent="0.25">
      <c r="A116" s="138" t="s">
        <v>130</v>
      </c>
      <c r="B116" s="139"/>
      <c r="C116" s="47">
        <v>160</v>
      </c>
      <c r="D116" s="47">
        <v>10.9</v>
      </c>
      <c r="E116" s="56">
        <v>11.1</v>
      </c>
      <c r="F116" s="47">
        <v>33.58</v>
      </c>
      <c r="G116" s="56">
        <v>278</v>
      </c>
      <c r="H116" s="34" t="s">
        <v>131</v>
      </c>
      <c r="I116" s="91"/>
    </row>
    <row r="117" spans="1:9" x14ac:dyDescent="0.25">
      <c r="A117" s="62" t="s">
        <v>47</v>
      </c>
      <c r="C117" s="47">
        <v>180</v>
      </c>
      <c r="D117" s="48"/>
      <c r="E117" s="44"/>
      <c r="F117" s="18">
        <v>10</v>
      </c>
      <c r="G117" s="48">
        <v>40</v>
      </c>
      <c r="H117" s="34" t="s">
        <v>48</v>
      </c>
    </row>
    <row r="118" spans="1:9" ht="16.5" thickBot="1" x14ac:dyDescent="0.3">
      <c r="A118" s="163" t="s">
        <v>49</v>
      </c>
      <c r="B118" s="17"/>
      <c r="C118" s="121">
        <v>37.5</v>
      </c>
      <c r="D118" s="121">
        <v>1.8</v>
      </c>
      <c r="E118" s="121">
        <v>0.4</v>
      </c>
      <c r="F118" s="121">
        <v>18</v>
      </c>
      <c r="G118" s="121">
        <v>82.5</v>
      </c>
      <c r="H118" s="141"/>
    </row>
    <row r="119" spans="1:9" ht="16.5" thickBot="1" x14ac:dyDescent="0.3">
      <c r="A119" s="161" t="s">
        <v>33</v>
      </c>
      <c r="B119" s="58"/>
      <c r="C119" s="59">
        <v>632.5</v>
      </c>
      <c r="D119" s="39">
        <f>SUM(D114:D118)</f>
        <v>18.110000000000003</v>
      </c>
      <c r="E119" s="39">
        <f>SUM(E114:E118)</f>
        <v>20.009999999999998</v>
      </c>
      <c r="F119" s="39">
        <f>SUM(F114:F118)</f>
        <v>87.87</v>
      </c>
      <c r="G119" s="39">
        <f>SUM(G114:G118)</f>
        <v>605.5</v>
      </c>
      <c r="H119" s="40"/>
    </row>
    <row r="120" spans="1:9" x14ac:dyDescent="0.25">
      <c r="A120" s="162"/>
      <c r="B120" s="42" t="s">
        <v>50</v>
      </c>
      <c r="C120" s="173"/>
      <c r="D120" s="60"/>
      <c r="E120" s="61"/>
      <c r="F120" s="60"/>
      <c r="G120" s="61"/>
      <c r="H120" s="34"/>
    </row>
    <row r="121" spans="1:9" x14ac:dyDescent="0.25">
      <c r="A121" s="160" t="s">
        <v>84</v>
      </c>
      <c r="B121" s="8"/>
      <c r="C121" s="73">
        <v>21</v>
      </c>
      <c r="D121" s="53">
        <v>3.2</v>
      </c>
      <c r="E121" s="53">
        <v>5.5</v>
      </c>
      <c r="F121" s="53">
        <v>36</v>
      </c>
      <c r="G121" s="13">
        <v>206</v>
      </c>
      <c r="H121" s="64"/>
    </row>
    <row r="122" spans="1:9" x14ac:dyDescent="0.25">
      <c r="A122" s="160" t="s">
        <v>132</v>
      </c>
      <c r="B122" s="50"/>
      <c r="C122" s="73"/>
      <c r="D122" s="53"/>
      <c r="E122" s="53"/>
      <c r="F122" s="53"/>
      <c r="G122" s="13"/>
      <c r="H122" s="64"/>
    </row>
    <row r="123" spans="1:9" x14ac:dyDescent="0.25">
      <c r="A123" s="62" t="s">
        <v>86</v>
      </c>
      <c r="C123" s="47">
        <v>110</v>
      </c>
      <c r="D123" s="18">
        <v>2.5</v>
      </c>
      <c r="E123" s="44">
        <v>2.75</v>
      </c>
      <c r="F123" s="18">
        <v>4</v>
      </c>
      <c r="G123" s="44">
        <v>51</v>
      </c>
      <c r="H123" s="34" t="s">
        <v>87</v>
      </c>
    </row>
    <row r="124" spans="1:9" x14ac:dyDescent="0.25">
      <c r="A124" s="62" t="s">
        <v>261</v>
      </c>
      <c r="B124" s="8"/>
      <c r="C124" s="120" t="s">
        <v>262</v>
      </c>
      <c r="D124" s="18">
        <v>9.5</v>
      </c>
      <c r="E124" s="44">
        <v>9.8000000000000007</v>
      </c>
      <c r="F124" s="18">
        <v>27</v>
      </c>
      <c r="G124" s="44">
        <f>(D124*4)+(E124*9)+(F124*4)</f>
        <v>234.2</v>
      </c>
      <c r="H124" s="34" t="s">
        <v>135</v>
      </c>
    </row>
    <row r="125" spans="1:9" x14ac:dyDescent="0.25">
      <c r="A125" s="160" t="s">
        <v>27</v>
      </c>
      <c r="B125" s="8"/>
      <c r="C125" s="73" t="s">
        <v>239</v>
      </c>
      <c r="D125" s="52">
        <v>0.06</v>
      </c>
      <c r="E125" s="53">
        <v>0.02</v>
      </c>
      <c r="F125" s="13">
        <v>4.99</v>
      </c>
      <c r="G125" s="53">
        <v>20</v>
      </c>
      <c r="H125" s="34" t="s">
        <v>29</v>
      </c>
    </row>
    <row r="126" spans="1:9" ht="16.5" thickBot="1" x14ac:dyDescent="0.3">
      <c r="A126" s="62" t="s">
        <v>60</v>
      </c>
      <c r="C126" s="47">
        <v>20</v>
      </c>
      <c r="D126" s="44">
        <v>1.52</v>
      </c>
      <c r="E126" s="18">
        <v>0.16</v>
      </c>
      <c r="F126" s="44">
        <v>9.84</v>
      </c>
      <c r="G126" s="18">
        <v>47</v>
      </c>
      <c r="H126" s="34"/>
    </row>
    <row r="127" spans="1:9" ht="16.5" thickBot="1" x14ac:dyDescent="0.3">
      <c r="A127" s="165" t="s">
        <v>33</v>
      </c>
      <c r="B127" s="81"/>
      <c r="C127" s="102">
        <v>486</v>
      </c>
      <c r="D127" s="83">
        <f>SUM(D120:D126)</f>
        <v>16.78</v>
      </c>
      <c r="E127" s="83">
        <f>SUM(E120:E126)</f>
        <v>18.23</v>
      </c>
      <c r="F127" s="83">
        <f>SUM(F120:F126)</f>
        <v>81.83</v>
      </c>
      <c r="G127" s="83">
        <f>SUM(G120:G126)</f>
        <v>558.20000000000005</v>
      </c>
      <c r="H127" s="40"/>
    </row>
    <row r="128" spans="1:9" ht="16.5" thickBot="1" x14ac:dyDescent="0.3">
      <c r="A128" s="161" t="s">
        <v>61</v>
      </c>
      <c r="B128" s="58"/>
      <c r="C128" s="135">
        <f>C108+C111+C119+C127</f>
        <v>1636.5</v>
      </c>
      <c r="D128" s="39">
        <f>D108+D111+D119+D127</f>
        <v>48.506666666666675</v>
      </c>
      <c r="E128" s="39">
        <f>E108+E111+E119+E127</f>
        <v>52.881666666666661</v>
      </c>
      <c r="F128" s="39">
        <f>F108+F111+F119+F127</f>
        <v>233.47166666666664</v>
      </c>
      <c r="G128" s="39">
        <f>G108+G111+G119+G127</f>
        <v>1606</v>
      </c>
      <c r="H128" s="34"/>
    </row>
    <row r="129" spans="1:8" x14ac:dyDescent="0.25">
      <c r="C129" s="167"/>
      <c r="H129" s="42"/>
    </row>
    <row r="130" spans="1:8" x14ac:dyDescent="0.25">
      <c r="C130" s="167"/>
    </row>
    <row r="131" spans="1:8" ht="16.5" thickBot="1" x14ac:dyDescent="0.3">
      <c r="A131" s="2" t="s">
        <v>136</v>
      </c>
      <c r="H131" s="17"/>
    </row>
    <row r="132" spans="1:8" ht="31.5" x14ac:dyDescent="0.25">
      <c r="A132" s="151" t="s">
        <v>12</v>
      </c>
      <c r="B132" s="152"/>
      <c r="C132" s="153" t="s">
        <v>13</v>
      </c>
      <c r="D132" s="22" t="s">
        <v>14</v>
      </c>
      <c r="E132" s="23"/>
      <c r="F132" s="24"/>
      <c r="G132" s="25" t="s">
        <v>15</v>
      </c>
      <c r="H132" s="26" t="s">
        <v>16</v>
      </c>
    </row>
    <row r="133" spans="1:8" ht="16.5" thickBot="1" x14ac:dyDescent="0.3">
      <c r="A133" s="154" t="s">
        <v>17</v>
      </c>
      <c r="B133" s="155"/>
      <c r="C133" s="67"/>
      <c r="D133" s="30"/>
      <c r="E133" s="31"/>
      <c r="F133" s="32"/>
      <c r="G133" s="33" t="s">
        <v>18</v>
      </c>
      <c r="H133" s="34"/>
    </row>
    <row r="134" spans="1:8" ht="16.5" thickBot="1" x14ac:dyDescent="0.3">
      <c r="A134" s="156"/>
      <c r="B134" s="157"/>
      <c r="C134" s="158"/>
      <c r="D134" s="38" t="s">
        <v>19</v>
      </c>
      <c r="E134" s="38" t="s">
        <v>20</v>
      </c>
      <c r="F134" s="39" t="s">
        <v>21</v>
      </c>
      <c r="G134" s="39" t="s">
        <v>22</v>
      </c>
      <c r="H134" s="40"/>
    </row>
    <row r="135" spans="1:8" x14ac:dyDescent="0.25">
      <c r="A135" s="162"/>
      <c r="B135" s="42" t="s">
        <v>23</v>
      </c>
      <c r="C135" s="173"/>
      <c r="D135" s="25"/>
      <c r="E135" s="25"/>
      <c r="F135" s="60"/>
      <c r="G135" s="25"/>
      <c r="H135" s="26"/>
    </row>
    <row r="136" spans="1:8" ht="31.5" x14ac:dyDescent="0.25">
      <c r="A136" s="62" t="s">
        <v>137</v>
      </c>
      <c r="B136" s="98"/>
      <c r="C136" s="47" t="s">
        <v>238</v>
      </c>
      <c r="D136" s="73">
        <v>8</v>
      </c>
      <c r="E136" s="73">
        <v>7.8</v>
      </c>
      <c r="F136" s="51">
        <v>19</v>
      </c>
      <c r="G136" s="15">
        <v>194</v>
      </c>
      <c r="H136" s="34" t="s">
        <v>138</v>
      </c>
    </row>
    <row r="137" spans="1:8" x14ac:dyDescent="0.25">
      <c r="A137" s="62" t="s">
        <v>65</v>
      </c>
      <c r="C137" s="47">
        <v>180</v>
      </c>
      <c r="D137" s="48">
        <v>2.4166666666666665</v>
      </c>
      <c r="E137" s="44">
        <v>2.5833333333333335</v>
      </c>
      <c r="F137" s="44">
        <v>13.608333333333333</v>
      </c>
      <c r="G137" s="48">
        <v>87.3</v>
      </c>
      <c r="H137" s="34" t="s">
        <v>66</v>
      </c>
    </row>
    <row r="138" spans="1:8" ht="16.5" thickBot="1" x14ac:dyDescent="0.3">
      <c r="A138" s="62" t="s">
        <v>30</v>
      </c>
      <c r="C138" s="54" t="s">
        <v>31</v>
      </c>
      <c r="D138" s="48">
        <v>1.91</v>
      </c>
      <c r="E138" s="44">
        <v>4.3499999999999996</v>
      </c>
      <c r="F138" s="18">
        <v>12.89</v>
      </c>
      <c r="G138" s="48">
        <v>99</v>
      </c>
      <c r="H138" s="34" t="s">
        <v>32</v>
      </c>
    </row>
    <row r="139" spans="1:8" ht="16.5" thickBot="1" x14ac:dyDescent="0.3">
      <c r="A139" s="161" t="s">
        <v>33</v>
      </c>
      <c r="B139" s="58"/>
      <c r="C139" s="59">
        <v>413</v>
      </c>
      <c r="D139" s="38">
        <f>SUM(D135:D138)</f>
        <v>12.326666666666666</v>
      </c>
      <c r="E139" s="38">
        <f>SUM(E135:E138)</f>
        <v>14.733333333333333</v>
      </c>
      <c r="F139" s="38">
        <f>SUM(F135:F138)</f>
        <v>45.498333333333335</v>
      </c>
      <c r="G139" s="38">
        <f>SUM(G135:G138)</f>
        <v>380.3</v>
      </c>
      <c r="H139" s="142"/>
    </row>
    <row r="140" spans="1:8" x14ac:dyDescent="0.25">
      <c r="A140" s="62" t="s">
        <v>34</v>
      </c>
      <c r="C140" s="47">
        <v>125</v>
      </c>
      <c r="D140" s="48">
        <v>1.2</v>
      </c>
      <c r="E140" s="44">
        <v>0.06</v>
      </c>
      <c r="F140" s="18">
        <v>17.5</v>
      </c>
      <c r="G140" s="44">
        <v>75</v>
      </c>
      <c r="H140" s="34" t="s">
        <v>35</v>
      </c>
    </row>
    <row r="141" spans="1:8" ht="16.5" thickBot="1" x14ac:dyDescent="0.3">
      <c r="A141" s="62"/>
      <c r="C141" s="47"/>
      <c r="D141" s="48"/>
      <c r="E141" s="44"/>
      <c r="G141" s="44"/>
      <c r="H141" s="34"/>
    </row>
    <row r="142" spans="1:8" ht="16.5" thickBot="1" x14ac:dyDescent="0.3">
      <c r="A142" s="161" t="s">
        <v>33</v>
      </c>
      <c r="B142" s="58"/>
      <c r="C142" s="59">
        <f>SUM(C140)</f>
        <v>125</v>
      </c>
      <c r="D142" s="60">
        <f>SUM(D140:D141)</f>
        <v>1.2</v>
      </c>
      <c r="E142" s="60">
        <f>SUM(E140:E141)</f>
        <v>0.06</v>
      </c>
      <c r="F142" s="60">
        <v>17.5</v>
      </c>
      <c r="G142" s="60">
        <v>75</v>
      </c>
      <c r="H142" s="142"/>
    </row>
    <row r="143" spans="1:8" ht="16.5" thickBot="1" x14ac:dyDescent="0.3">
      <c r="A143" s="162"/>
      <c r="B143" s="42"/>
      <c r="C143" s="43">
        <v>538</v>
      </c>
      <c r="D143" s="174">
        <f>D139+D142</f>
        <v>13.526666666666666</v>
      </c>
      <c r="E143" s="174">
        <f t="shared" ref="E143:G143" si="1">E139+E142</f>
        <v>14.793333333333333</v>
      </c>
      <c r="F143" s="174">
        <f t="shared" si="1"/>
        <v>62.998333333333335</v>
      </c>
      <c r="G143" s="174">
        <f t="shared" si="1"/>
        <v>455.3</v>
      </c>
      <c r="H143" s="175"/>
    </row>
    <row r="144" spans="1:8" x14ac:dyDescent="0.25">
      <c r="A144" s="162"/>
      <c r="B144" s="42" t="s">
        <v>36</v>
      </c>
      <c r="C144" s="43"/>
      <c r="E144" s="44"/>
      <c r="G144" s="48"/>
      <c r="H144" s="64"/>
    </row>
    <row r="145" spans="1:8" x14ac:dyDescent="0.25">
      <c r="A145" s="138" t="s">
        <v>140</v>
      </c>
      <c r="B145" s="139"/>
      <c r="C145" s="47">
        <v>50</v>
      </c>
      <c r="D145" s="18">
        <v>0.5</v>
      </c>
      <c r="E145" s="44">
        <v>3</v>
      </c>
      <c r="F145" s="18">
        <v>2</v>
      </c>
      <c r="G145" s="48">
        <v>37</v>
      </c>
      <c r="H145" s="176" t="s">
        <v>141</v>
      </c>
    </row>
    <row r="146" spans="1:8" x14ac:dyDescent="0.25">
      <c r="A146" s="104" t="s">
        <v>263</v>
      </c>
      <c r="B146" s="105"/>
      <c r="C146" s="47" t="s">
        <v>252</v>
      </c>
      <c r="D146" s="48">
        <v>4.5999999999999996</v>
      </c>
      <c r="E146" s="48">
        <v>4.2</v>
      </c>
      <c r="F146" s="44">
        <v>22</v>
      </c>
      <c r="G146" s="44">
        <v>144</v>
      </c>
      <c r="H146" s="34" t="s">
        <v>143</v>
      </c>
    </row>
    <row r="147" spans="1:8" x14ac:dyDescent="0.25">
      <c r="A147" s="160" t="s">
        <v>144</v>
      </c>
      <c r="B147" s="50"/>
      <c r="C147" s="15">
        <v>160</v>
      </c>
      <c r="D147" s="73">
        <v>12</v>
      </c>
      <c r="E147" s="15">
        <v>14</v>
      </c>
      <c r="F147" s="73">
        <v>38.9</v>
      </c>
      <c r="G147" s="125">
        <v>330</v>
      </c>
      <c r="H147" s="177" t="s">
        <v>145</v>
      </c>
    </row>
    <row r="148" spans="1:8" x14ac:dyDescent="0.25">
      <c r="A148" s="62" t="s">
        <v>82</v>
      </c>
      <c r="B148" s="98"/>
      <c r="C148" s="97">
        <v>180</v>
      </c>
      <c r="D148" s="44">
        <v>0.27</v>
      </c>
      <c r="E148" s="45">
        <v>0.1</v>
      </c>
      <c r="F148" s="44">
        <v>15</v>
      </c>
      <c r="G148" s="44">
        <v>62</v>
      </c>
      <c r="H148" s="34" t="s">
        <v>83</v>
      </c>
    </row>
    <row r="149" spans="1:8" ht="16.5" thickBot="1" x14ac:dyDescent="0.3">
      <c r="A149" s="163" t="s">
        <v>49</v>
      </c>
      <c r="B149" s="17"/>
      <c r="C149" s="121">
        <v>37.5</v>
      </c>
      <c r="D149" s="121">
        <v>1.8</v>
      </c>
      <c r="E149" s="121">
        <v>0.4</v>
      </c>
      <c r="F149" s="121">
        <v>18</v>
      </c>
      <c r="G149" s="121">
        <v>82.5</v>
      </c>
      <c r="H149" s="141"/>
    </row>
    <row r="150" spans="1:8" ht="16.5" thickBot="1" x14ac:dyDescent="0.3">
      <c r="A150" s="161" t="s">
        <v>33</v>
      </c>
      <c r="B150" s="58"/>
      <c r="C150" s="59">
        <v>633.5</v>
      </c>
      <c r="D150" s="85">
        <f>SUM(D145:D149)</f>
        <v>19.170000000000002</v>
      </c>
      <c r="E150" s="85">
        <f>SUM(E145:E149)</f>
        <v>21.7</v>
      </c>
      <c r="F150" s="85">
        <f>SUM(F145:F149)</f>
        <v>95.9</v>
      </c>
      <c r="G150" s="85">
        <v>646</v>
      </c>
      <c r="H150" s="40"/>
    </row>
    <row r="151" spans="1:8" x14ac:dyDescent="0.25">
      <c r="A151" s="162"/>
      <c r="B151" s="42" t="s">
        <v>50</v>
      </c>
      <c r="C151" s="43"/>
      <c r="D151" s="25"/>
      <c r="E151" s="60"/>
      <c r="F151" s="61"/>
      <c r="G151" s="25"/>
      <c r="H151" s="34"/>
    </row>
    <row r="152" spans="1:8" x14ac:dyDescent="0.25">
      <c r="A152" s="160" t="s">
        <v>84</v>
      </c>
      <c r="B152" s="8"/>
      <c r="C152" s="73">
        <v>10</v>
      </c>
      <c r="D152" s="53">
        <v>1.5</v>
      </c>
      <c r="E152" s="53">
        <v>2</v>
      </c>
      <c r="F152" s="53">
        <v>31</v>
      </c>
      <c r="G152" s="13">
        <v>133.5</v>
      </c>
      <c r="H152" s="64"/>
    </row>
    <row r="153" spans="1:8" x14ac:dyDescent="0.25">
      <c r="A153" s="160" t="s">
        <v>146</v>
      </c>
      <c r="B153" s="8"/>
      <c r="C153" s="73"/>
      <c r="D153" s="53"/>
      <c r="E153" s="53"/>
      <c r="F153" s="53"/>
      <c r="G153" s="13"/>
      <c r="H153" s="64"/>
    </row>
    <row r="154" spans="1:8" x14ac:dyDescent="0.25">
      <c r="A154" s="62" t="s">
        <v>147</v>
      </c>
      <c r="C154" s="47">
        <v>110</v>
      </c>
      <c r="D154" s="18">
        <v>3.68</v>
      </c>
      <c r="E154" s="44">
        <v>2.75</v>
      </c>
      <c r="F154" s="18">
        <v>5.07</v>
      </c>
      <c r="G154" s="44">
        <v>68</v>
      </c>
      <c r="H154" s="34" t="s">
        <v>258</v>
      </c>
    </row>
    <row r="155" spans="1:8" x14ac:dyDescent="0.25">
      <c r="A155" s="46" t="s">
        <v>148</v>
      </c>
      <c r="B155" s="50"/>
      <c r="C155" s="15" t="s">
        <v>264</v>
      </c>
      <c r="D155" s="44">
        <v>6</v>
      </c>
      <c r="E155" s="44">
        <v>9.5</v>
      </c>
      <c r="F155" s="18">
        <v>16.899999999999999</v>
      </c>
      <c r="G155" s="48">
        <v>177</v>
      </c>
      <c r="H155" s="34" t="s">
        <v>150</v>
      </c>
    </row>
    <row r="156" spans="1:8" x14ac:dyDescent="0.25">
      <c r="A156" s="62" t="s">
        <v>91</v>
      </c>
      <c r="C156" s="54" t="s">
        <v>253</v>
      </c>
      <c r="D156" s="48">
        <v>0.12</v>
      </c>
      <c r="E156" s="44">
        <v>0.01</v>
      </c>
      <c r="F156" s="18">
        <v>10.199999999999999</v>
      </c>
      <c r="G156" s="48">
        <v>41</v>
      </c>
      <c r="H156" s="34" t="s">
        <v>93</v>
      </c>
    </row>
    <row r="157" spans="1:8" ht="16.5" thickBot="1" x14ac:dyDescent="0.3">
      <c r="A157" s="62" t="s">
        <v>60</v>
      </c>
      <c r="C157" s="47">
        <v>20</v>
      </c>
      <c r="D157" s="44">
        <v>1.52</v>
      </c>
      <c r="E157" s="18">
        <v>0.16</v>
      </c>
      <c r="F157" s="44">
        <v>9.84</v>
      </c>
      <c r="G157" s="18">
        <v>47</v>
      </c>
      <c r="H157" s="34"/>
    </row>
    <row r="158" spans="1:8" ht="16.5" thickBot="1" x14ac:dyDescent="0.3">
      <c r="A158" s="165" t="s">
        <v>33</v>
      </c>
      <c r="B158" s="81"/>
      <c r="C158" s="102">
        <v>460</v>
      </c>
      <c r="D158" s="83">
        <f>SUM(D152:D157)</f>
        <v>12.819999999999999</v>
      </c>
      <c r="E158" s="83">
        <f>SUM(E152:E157)</f>
        <v>14.42</v>
      </c>
      <c r="F158" s="83">
        <f>SUM(F152:F157)</f>
        <v>73.010000000000005</v>
      </c>
      <c r="G158" s="83">
        <f>SUM(G152:G157)</f>
        <v>466.5</v>
      </c>
      <c r="H158" s="26"/>
    </row>
    <row r="159" spans="1:8" ht="16.5" thickBot="1" x14ac:dyDescent="0.3">
      <c r="A159" s="165" t="s">
        <v>61</v>
      </c>
      <c r="B159" s="81"/>
      <c r="C159" s="102">
        <f>C139+C142+C150+C158</f>
        <v>1631.5</v>
      </c>
      <c r="D159" s="82">
        <f>D139+D142+D150+D158</f>
        <v>45.516666666666666</v>
      </c>
      <c r="E159" s="82">
        <f>E139+E142+E150+E158</f>
        <v>50.913333333333334</v>
      </c>
      <c r="F159" s="82">
        <f>F139+F142+F150+F158</f>
        <v>231.90833333333336</v>
      </c>
      <c r="G159" s="82">
        <f>G139+G142+G150+G158</f>
        <v>1567.8</v>
      </c>
      <c r="H159" s="40"/>
    </row>
    <row r="160" spans="1:8" x14ac:dyDescent="0.25">
      <c r="A160" s="8"/>
      <c r="B160" s="8"/>
      <c r="C160" s="15"/>
      <c r="D160" s="13"/>
      <c r="E160" s="13"/>
      <c r="F160" s="13"/>
      <c r="G160" s="13"/>
    </row>
    <row r="161" spans="1:8" x14ac:dyDescent="0.25">
      <c r="B161" s="178" t="s">
        <v>151</v>
      </c>
      <c r="C161" s="178"/>
      <c r="D161" s="178"/>
      <c r="E161" s="178"/>
      <c r="F161" s="178"/>
    </row>
    <row r="162" spans="1:8" ht="16.5" thickBot="1" x14ac:dyDescent="0.3">
      <c r="A162" s="2" t="s">
        <v>152</v>
      </c>
      <c r="H162" s="17"/>
    </row>
    <row r="163" spans="1:8" ht="31.5" x14ac:dyDescent="0.25">
      <c r="A163" s="151" t="s">
        <v>12</v>
      </c>
      <c r="B163" s="152"/>
      <c r="C163" s="153" t="s">
        <v>13</v>
      </c>
      <c r="D163" s="22" t="s">
        <v>14</v>
      </c>
      <c r="E163" s="23"/>
      <c r="F163" s="24"/>
      <c r="G163" s="25" t="s">
        <v>15</v>
      </c>
      <c r="H163" s="26" t="s">
        <v>16</v>
      </c>
    </row>
    <row r="164" spans="1:8" ht="16.5" thickBot="1" x14ac:dyDescent="0.3">
      <c r="A164" s="154" t="s">
        <v>17</v>
      </c>
      <c r="B164" s="155"/>
      <c r="C164" s="67"/>
      <c r="D164" s="30"/>
      <c r="E164" s="31"/>
      <c r="F164" s="32"/>
      <c r="G164" s="33" t="s">
        <v>18</v>
      </c>
      <c r="H164" s="34"/>
    </row>
    <row r="165" spans="1:8" ht="16.5" thickBot="1" x14ac:dyDescent="0.3">
      <c r="A165" s="156"/>
      <c r="B165" s="157"/>
      <c r="C165" s="158"/>
      <c r="D165" s="38" t="s">
        <v>19</v>
      </c>
      <c r="E165" s="38" t="s">
        <v>20</v>
      </c>
      <c r="F165" s="39" t="s">
        <v>21</v>
      </c>
      <c r="G165" s="39" t="s">
        <v>22</v>
      </c>
      <c r="H165" s="40"/>
    </row>
    <row r="166" spans="1:8" x14ac:dyDescent="0.25">
      <c r="A166" s="62"/>
      <c r="B166" s="2" t="s">
        <v>23</v>
      </c>
      <c r="C166" s="43"/>
      <c r="D166" s="48"/>
      <c r="E166" s="44"/>
      <c r="F166" s="45"/>
      <c r="G166" s="48"/>
      <c r="H166" s="34"/>
    </row>
    <row r="167" spans="1:8" ht="31.5" x14ac:dyDescent="0.25">
      <c r="A167" s="62" t="s">
        <v>254</v>
      </c>
      <c r="C167" s="47" t="s">
        <v>238</v>
      </c>
      <c r="D167" s="48">
        <v>6.7</v>
      </c>
      <c r="E167" s="44">
        <v>7.5</v>
      </c>
      <c r="F167" s="44">
        <v>22</v>
      </c>
      <c r="G167" s="48">
        <f>(D167*4)+(E167*9)+(F167*4)</f>
        <v>182.3</v>
      </c>
      <c r="H167" s="34" t="s">
        <v>96</v>
      </c>
    </row>
    <row r="168" spans="1:8" x14ac:dyDescent="0.25">
      <c r="A168" s="160" t="s">
        <v>97</v>
      </c>
      <c r="B168" s="8"/>
      <c r="C168" s="73" t="s">
        <v>239</v>
      </c>
      <c r="D168" s="52">
        <v>2.6</v>
      </c>
      <c r="E168" s="53">
        <v>2.2999999999999998</v>
      </c>
      <c r="F168" s="13">
        <v>14.3</v>
      </c>
      <c r="G168" s="53">
        <v>89</v>
      </c>
      <c r="H168" s="34" t="s">
        <v>255</v>
      </c>
    </row>
    <row r="169" spans="1:8" ht="16.5" thickBot="1" x14ac:dyDescent="0.3">
      <c r="A169" s="62" t="s">
        <v>248</v>
      </c>
      <c r="C169" s="54" t="s">
        <v>249</v>
      </c>
      <c r="D169" s="48">
        <v>4</v>
      </c>
      <c r="E169" s="44">
        <v>6</v>
      </c>
      <c r="F169" s="18">
        <v>12.83</v>
      </c>
      <c r="G169" s="48">
        <v>122</v>
      </c>
      <c r="H169" s="34" t="s">
        <v>250</v>
      </c>
    </row>
    <row r="170" spans="1:8" ht="16.5" thickBot="1" x14ac:dyDescent="0.3">
      <c r="A170" s="161" t="s">
        <v>33</v>
      </c>
      <c r="B170" s="58"/>
      <c r="C170" s="59">
        <v>423</v>
      </c>
      <c r="D170" s="38">
        <f>SUM(D167:D169)</f>
        <v>13.3</v>
      </c>
      <c r="E170" s="38">
        <f>SUM(E167:E169)</f>
        <v>15.8</v>
      </c>
      <c r="F170" s="38">
        <f>SUM(F167:F169)</f>
        <v>49.129999999999995</v>
      </c>
      <c r="G170" s="38">
        <f>SUM(G167:G169)</f>
        <v>393.3</v>
      </c>
      <c r="H170" s="142"/>
    </row>
    <row r="171" spans="1:8" x14ac:dyDescent="0.25">
      <c r="A171" s="62" t="s">
        <v>125</v>
      </c>
      <c r="C171" s="47">
        <v>100</v>
      </c>
      <c r="D171" s="48">
        <v>0.4</v>
      </c>
      <c r="E171" s="44">
        <v>0.4</v>
      </c>
      <c r="F171" s="18">
        <v>12</v>
      </c>
      <c r="G171" s="44">
        <v>53.2</v>
      </c>
      <c r="H171" s="34" t="s">
        <v>126</v>
      </c>
    </row>
    <row r="172" spans="1:8" ht="16.5" thickBot="1" x14ac:dyDescent="0.3">
      <c r="A172" s="62"/>
      <c r="C172" s="47"/>
      <c r="D172" s="48"/>
      <c r="E172" s="44"/>
      <c r="G172" s="44"/>
      <c r="H172" s="34"/>
    </row>
    <row r="173" spans="1:8" ht="16.5" thickBot="1" x14ac:dyDescent="0.3">
      <c r="A173" s="161" t="s">
        <v>33</v>
      </c>
      <c r="B173" s="58"/>
      <c r="C173" s="59">
        <v>85</v>
      </c>
      <c r="D173" s="38">
        <f>SUM(D171:D172)</f>
        <v>0.4</v>
      </c>
      <c r="E173" s="38">
        <f>SUM(E171:E172)</f>
        <v>0.4</v>
      </c>
      <c r="F173" s="38">
        <f>SUM(F171:F172)</f>
        <v>12</v>
      </c>
      <c r="G173" s="38">
        <f>SUM(G171:G172)</f>
        <v>53.2</v>
      </c>
      <c r="H173" s="142"/>
    </row>
    <row r="174" spans="1:8" ht="16.5" thickBot="1" x14ac:dyDescent="0.3">
      <c r="A174" s="162"/>
      <c r="B174" s="42"/>
      <c r="C174" s="43">
        <v>523</v>
      </c>
      <c r="D174" s="25">
        <f>D170+D173</f>
        <v>13.700000000000001</v>
      </c>
      <c r="E174" s="25">
        <v>15.4</v>
      </c>
      <c r="F174" s="25">
        <f>F170+F173</f>
        <v>61.129999999999995</v>
      </c>
      <c r="G174" s="25">
        <f>G170+G173</f>
        <v>446.5</v>
      </c>
      <c r="H174" s="142"/>
    </row>
    <row r="175" spans="1:8" x14ac:dyDescent="0.25">
      <c r="A175" s="162"/>
      <c r="B175" s="42" t="s">
        <v>36</v>
      </c>
      <c r="C175" s="43"/>
      <c r="D175" s="25"/>
      <c r="E175" s="60"/>
      <c r="F175" s="61"/>
      <c r="G175" s="25"/>
      <c r="H175" s="34"/>
    </row>
    <row r="176" spans="1:8" x14ac:dyDescent="0.25">
      <c r="A176" s="62" t="s">
        <v>37</v>
      </c>
      <c r="C176" s="47">
        <v>50</v>
      </c>
      <c r="D176" s="63">
        <v>0.75</v>
      </c>
      <c r="E176" s="44">
        <v>0.06</v>
      </c>
      <c r="F176" s="63">
        <v>8.5</v>
      </c>
      <c r="G176" s="48">
        <v>37</v>
      </c>
      <c r="H176" s="64" t="s">
        <v>240</v>
      </c>
    </row>
    <row r="177" spans="1:8" x14ac:dyDescent="0.25">
      <c r="A177" s="104" t="s">
        <v>263</v>
      </c>
      <c r="B177" s="105"/>
      <c r="C177" s="47" t="s">
        <v>252</v>
      </c>
      <c r="D177" s="48">
        <v>4.5999999999999996</v>
      </c>
      <c r="E177" s="48">
        <v>4.2</v>
      </c>
      <c r="F177" s="44">
        <v>22</v>
      </c>
      <c r="G177" s="44">
        <v>144</v>
      </c>
      <c r="H177" s="34" t="s">
        <v>143</v>
      </c>
    </row>
    <row r="178" spans="1:8" x14ac:dyDescent="0.25">
      <c r="A178" s="62" t="s">
        <v>155</v>
      </c>
      <c r="C178" s="47">
        <v>70</v>
      </c>
      <c r="D178" s="48">
        <v>8</v>
      </c>
      <c r="E178" s="44">
        <v>10.5</v>
      </c>
      <c r="F178" s="18">
        <v>6.2</v>
      </c>
      <c r="G178" s="48">
        <v>152</v>
      </c>
      <c r="H178" s="34" t="s">
        <v>156</v>
      </c>
    </row>
    <row r="179" spans="1:8" x14ac:dyDescent="0.25">
      <c r="A179" s="62" t="s">
        <v>157</v>
      </c>
      <c r="C179" s="47">
        <v>130</v>
      </c>
      <c r="D179" s="18">
        <v>4.8</v>
      </c>
      <c r="E179" s="44">
        <v>3.6</v>
      </c>
      <c r="F179" s="18">
        <v>29.4</v>
      </c>
      <c r="G179" s="48">
        <v>169</v>
      </c>
      <c r="H179" s="34" t="s">
        <v>107</v>
      </c>
    </row>
    <row r="180" spans="1:8" x14ac:dyDescent="0.25">
      <c r="A180" s="62" t="s">
        <v>47</v>
      </c>
      <c r="C180" s="47">
        <v>180</v>
      </c>
      <c r="D180" s="48"/>
      <c r="E180" s="44"/>
      <c r="F180" s="18">
        <v>10</v>
      </c>
      <c r="G180" s="48">
        <v>40</v>
      </c>
      <c r="H180" s="34" t="s">
        <v>48</v>
      </c>
    </row>
    <row r="181" spans="1:8" ht="16.5" thickBot="1" x14ac:dyDescent="0.3">
      <c r="A181" s="163" t="s">
        <v>49</v>
      </c>
      <c r="B181" s="17"/>
      <c r="C181" s="121">
        <v>37.5</v>
      </c>
      <c r="D181" s="121">
        <v>1.8</v>
      </c>
      <c r="E181" s="121">
        <v>0.4</v>
      </c>
      <c r="F181" s="121">
        <v>18</v>
      </c>
      <c r="G181" s="121">
        <v>82.5</v>
      </c>
      <c r="H181" s="141"/>
    </row>
    <row r="182" spans="1:8" ht="16.5" thickBot="1" x14ac:dyDescent="0.3">
      <c r="A182" s="161" t="s">
        <v>33</v>
      </c>
      <c r="B182" s="58"/>
      <c r="C182" s="59">
        <v>687.5</v>
      </c>
      <c r="D182" s="85">
        <f>SUM(D176:D181)</f>
        <v>19.95</v>
      </c>
      <c r="E182" s="38">
        <f>SUM(E176:E181)</f>
        <v>18.759999999999998</v>
      </c>
      <c r="F182" s="103">
        <f>SUM(F176:F181)</f>
        <v>94.1</v>
      </c>
      <c r="G182" s="85">
        <f>SUM(G176:G181)</f>
        <v>624.5</v>
      </c>
      <c r="H182" s="142"/>
    </row>
    <row r="183" spans="1:8" x14ac:dyDescent="0.25">
      <c r="B183" s="8" t="s">
        <v>50</v>
      </c>
      <c r="C183" s="47"/>
      <c r="E183" s="44"/>
      <c r="G183" s="44"/>
      <c r="H183" s="177"/>
    </row>
    <row r="184" spans="1:8" x14ac:dyDescent="0.25">
      <c r="A184" s="62" t="s">
        <v>159</v>
      </c>
      <c r="B184" s="98"/>
      <c r="C184" s="97">
        <v>50</v>
      </c>
      <c r="D184" s="55">
        <v>3.8</v>
      </c>
      <c r="E184" s="55">
        <v>4.8</v>
      </c>
      <c r="F184" s="47">
        <v>22.3</v>
      </c>
      <c r="G184" s="55">
        <v>148</v>
      </c>
      <c r="H184" s="34" t="s">
        <v>265</v>
      </c>
    </row>
    <row r="185" spans="1:8" x14ac:dyDescent="0.25">
      <c r="A185" s="160" t="s">
        <v>110</v>
      </c>
      <c r="B185" s="50"/>
      <c r="C185" s="97">
        <v>110</v>
      </c>
      <c r="D185" s="53">
        <v>3.19</v>
      </c>
      <c r="E185" s="53">
        <v>2.75</v>
      </c>
      <c r="F185" s="53">
        <v>4.62</v>
      </c>
      <c r="G185" s="53">
        <v>59</v>
      </c>
      <c r="H185" s="34" t="s">
        <v>258</v>
      </c>
    </row>
    <row r="186" spans="1:8" x14ac:dyDescent="0.25">
      <c r="A186" s="62" t="s">
        <v>161</v>
      </c>
      <c r="B186" s="98"/>
      <c r="C186" s="109" t="s">
        <v>262</v>
      </c>
      <c r="D186" s="18">
        <v>7.3</v>
      </c>
      <c r="E186" s="44">
        <v>10</v>
      </c>
      <c r="F186" s="18">
        <v>30.2</v>
      </c>
      <c r="G186" s="44">
        <v>240</v>
      </c>
      <c r="H186" s="34" t="s">
        <v>162</v>
      </c>
    </row>
    <row r="187" spans="1:8" x14ac:dyDescent="0.25">
      <c r="A187" s="164" t="s">
        <v>58</v>
      </c>
      <c r="B187" s="98"/>
      <c r="C187" s="97">
        <v>180</v>
      </c>
      <c r="D187" s="55">
        <v>0.6</v>
      </c>
      <c r="E187" s="76">
        <v>0.06</v>
      </c>
      <c r="F187" s="77">
        <v>15</v>
      </c>
      <c r="G187" s="79">
        <v>62.5</v>
      </c>
      <c r="H187" s="98" t="s">
        <v>59</v>
      </c>
    </row>
    <row r="188" spans="1:8" ht="16.5" thickBot="1" x14ac:dyDescent="0.3">
      <c r="A188" s="62" t="s">
        <v>60</v>
      </c>
      <c r="C188" s="47">
        <v>20</v>
      </c>
      <c r="D188" s="44">
        <v>1.52</v>
      </c>
      <c r="E188" s="18">
        <v>0.16</v>
      </c>
      <c r="F188" s="44">
        <v>9.84</v>
      </c>
      <c r="G188" s="18">
        <v>47</v>
      </c>
      <c r="H188" s="141"/>
    </row>
    <row r="189" spans="1:8" ht="16.5" thickBot="1" x14ac:dyDescent="0.3">
      <c r="A189" s="161" t="s">
        <v>33</v>
      </c>
      <c r="B189" s="58"/>
      <c r="C189" s="59">
        <v>490</v>
      </c>
      <c r="D189" s="39">
        <f>SUM(D184:D188)</f>
        <v>16.41</v>
      </c>
      <c r="E189" s="39">
        <f>SUM(E184:E188)</f>
        <v>17.77</v>
      </c>
      <c r="F189" s="39">
        <f>SUM(F184:F188)</f>
        <v>81.960000000000008</v>
      </c>
      <c r="G189" s="39">
        <f>SUM(G184:G188)</f>
        <v>556.5</v>
      </c>
      <c r="H189" s="34"/>
    </row>
    <row r="190" spans="1:8" ht="16.5" thickBot="1" x14ac:dyDescent="0.3">
      <c r="A190" s="161" t="s">
        <v>61</v>
      </c>
      <c r="B190" s="58"/>
      <c r="C190" s="59">
        <f>C170+C173+C182+C189</f>
        <v>1685.5</v>
      </c>
      <c r="D190" s="38">
        <f>D170+D173+D182+D189</f>
        <v>50.06</v>
      </c>
      <c r="E190" s="38">
        <f>E170+E173+E182+E189</f>
        <v>52.72999999999999</v>
      </c>
      <c r="F190" s="38">
        <f>F170+F173+F182+F189</f>
        <v>237.19</v>
      </c>
      <c r="G190" s="38">
        <f>G170+G173+G182+G189</f>
        <v>1627.5</v>
      </c>
      <c r="H190" s="40"/>
    </row>
    <row r="191" spans="1:8" x14ac:dyDescent="0.25">
      <c r="C191" s="167"/>
      <c r="H191" s="42"/>
    </row>
    <row r="192" spans="1:8" ht="16.5" thickBot="1" x14ac:dyDescent="0.3">
      <c r="A192" s="2" t="s">
        <v>163</v>
      </c>
      <c r="H192" s="17"/>
    </row>
    <row r="193" spans="1:8" ht="31.5" x14ac:dyDescent="0.25">
      <c r="A193" s="151" t="s">
        <v>12</v>
      </c>
      <c r="B193" s="152"/>
      <c r="C193" s="153" t="s">
        <v>13</v>
      </c>
      <c r="D193" s="22" t="s">
        <v>14</v>
      </c>
      <c r="E193" s="23"/>
      <c r="F193" s="24"/>
      <c r="G193" s="25" t="s">
        <v>15</v>
      </c>
      <c r="H193" s="26" t="s">
        <v>16</v>
      </c>
    </row>
    <row r="194" spans="1:8" ht="16.5" thickBot="1" x14ac:dyDescent="0.3">
      <c r="A194" s="154" t="s">
        <v>17</v>
      </c>
      <c r="B194" s="155"/>
      <c r="C194" s="67"/>
      <c r="D194" s="30"/>
      <c r="E194" s="31"/>
      <c r="F194" s="32"/>
      <c r="G194" s="33" t="s">
        <v>18</v>
      </c>
      <c r="H194" s="34"/>
    </row>
    <row r="195" spans="1:8" ht="16.5" thickBot="1" x14ac:dyDescent="0.3">
      <c r="A195" s="156"/>
      <c r="B195" s="157"/>
      <c r="C195" s="158"/>
      <c r="D195" s="38" t="s">
        <v>19</v>
      </c>
      <c r="E195" s="38" t="s">
        <v>20</v>
      </c>
      <c r="F195" s="39" t="s">
        <v>21</v>
      </c>
      <c r="G195" s="39" t="s">
        <v>22</v>
      </c>
      <c r="H195" s="40"/>
    </row>
    <row r="196" spans="1:8" x14ac:dyDescent="0.25">
      <c r="A196" s="162"/>
      <c r="B196" s="42" t="s">
        <v>23</v>
      </c>
      <c r="C196" s="47"/>
      <c r="D196" s="25"/>
      <c r="E196" s="60"/>
      <c r="F196" s="61"/>
      <c r="G196" s="25"/>
      <c r="H196" s="34"/>
    </row>
    <row r="197" spans="1:8" ht="31.5" x14ac:dyDescent="0.25">
      <c r="A197" s="62" t="s">
        <v>164</v>
      </c>
      <c r="B197" s="98"/>
      <c r="C197" s="47" t="s">
        <v>238</v>
      </c>
      <c r="D197" s="48">
        <v>9.5</v>
      </c>
      <c r="E197" s="48">
        <v>8.8000000000000007</v>
      </c>
      <c r="F197" s="44">
        <v>20.100000000000001</v>
      </c>
      <c r="G197" s="48">
        <v>198</v>
      </c>
      <c r="H197" s="34" t="s">
        <v>121</v>
      </c>
    </row>
    <row r="198" spans="1:8" x14ac:dyDescent="0.25">
      <c r="A198" s="62" t="s">
        <v>122</v>
      </c>
      <c r="C198" s="47">
        <v>180</v>
      </c>
      <c r="D198" s="48">
        <v>1.2166666666666666</v>
      </c>
      <c r="E198" s="44">
        <v>1.3416666666666668</v>
      </c>
      <c r="F198" s="44">
        <v>11.941666666666666</v>
      </c>
      <c r="G198" s="48">
        <v>65</v>
      </c>
      <c r="H198" s="34" t="s">
        <v>124</v>
      </c>
    </row>
    <row r="199" spans="1:8" ht="16.5" thickBot="1" x14ac:dyDescent="0.3">
      <c r="A199" s="62" t="s">
        <v>30</v>
      </c>
      <c r="C199" s="54" t="s">
        <v>31</v>
      </c>
      <c r="D199" s="48">
        <v>1.91</v>
      </c>
      <c r="E199" s="44">
        <v>4.3499999999999996</v>
      </c>
      <c r="F199" s="18">
        <v>12.89</v>
      </c>
      <c r="G199" s="48">
        <v>99</v>
      </c>
      <c r="H199" s="34" t="s">
        <v>32</v>
      </c>
    </row>
    <row r="200" spans="1:8" ht="16.5" thickBot="1" x14ac:dyDescent="0.3">
      <c r="A200" s="161" t="s">
        <v>33</v>
      </c>
      <c r="B200" s="58"/>
      <c r="C200" s="59">
        <v>413</v>
      </c>
      <c r="D200" s="39">
        <f>SUM(D197:D199)</f>
        <v>12.626666666666667</v>
      </c>
      <c r="E200" s="39">
        <f>SUM(E197:E199)</f>
        <v>14.491666666666667</v>
      </c>
      <c r="F200" s="39">
        <f>SUM(F197:F199)</f>
        <v>44.931666666666672</v>
      </c>
      <c r="G200" s="39">
        <f>SUM(G197:G199)</f>
        <v>362</v>
      </c>
      <c r="H200" s="26"/>
    </row>
    <row r="201" spans="1:8" x14ac:dyDescent="0.25">
      <c r="A201" s="62" t="s">
        <v>34</v>
      </c>
      <c r="C201" s="47">
        <v>125</v>
      </c>
      <c r="D201" s="48">
        <v>0.6</v>
      </c>
      <c r="E201" s="44">
        <v>0.06</v>
      </c>
      <c r="F201" s="18">
        <v>22</v>
      </c>
      <c r="G201" s="44">
        <v>91</v>
      </c>
      <c r="H201" s="26" t="s">
        <v>35</v>
      </c>
    </row>
    <row r="202" spans="1:8" ht="16.5" thickBot="1" x14ac:dyDescent="0.3">
      <c r="A202" s="62"/>
      <c r="C202" s="47"/>
      <c r="D202" s="48"/>
      <c r="E202" s="44"/>
      <c r="G202" s="44"/>
      <c r="H202" s="34"/>
    </row>
    <row r="203" spans="1:8" ht="16.5" thickBot="1" x14ac:dyDescent="0.3">
      <c r="A203" s="161" t="s">
        <v>33</v>
      </c>
      <c r="B203" s="58"/>
      <c r="C203" s="59">
        <f>SUM(C201)</f>
        <v>125</v>
      </c>
      <c r="D203" s="38">
        <f>SUM(D201:D202)</f>
        <v>0.6</v>
      </c>
      <c r="E203" s="38">
        <f>SUM(E201:E202)</f>
        <v>0.06</v>
      </c>
      <c r="F203" s="38">
        <f>SUM(F201:F202)</f>
        <v>22</v>
      </c>
      <c r="G203" s="38">
        <f>SUM(G201:G202)</f>
        <v>91</v>
      </c>
      <c r="H203" s="26"/>
    </row>
    <row r="204" spans="1:8" ht="16.5" thickBot="1" x14ac:dyDescent="0.3">
      <c r="A204" s="162"/>
      <c r="B204" s="42"/>
      <c r="C204" s="43">
        <v>538</v>
      </c>
      <c r="D204" s="18">
        <f>D200+D203</f>
        <v>13.226666666666667</v>
      </c>
      <c r="E204" s="18">
        <f t="shared" ref="E204:G204" si="2">E200+E203</f>
        <v>14.551666666666668</v>
      </c>
      <c r="F204" s="18">
        <f t="shared" si="2"/>
        <v>66.931666666666672</v>
      </c>
      <c r="G204" s="18">
        <f t="shared" si="2"/>
        <v>453</v>
      </c>
      <c r="H204" s="26"/>
    </row>
    <row r="205" spans="1:8" x14ac:dyDescent="0.25">
      <c r="A205" s="162"/>
      <c r="B205" s="42" t="s">
        <v>36</v>
      </c>
      <c r="C205" s="43"/>
      <c r="D205" s="61"/>
      <c r="E205" s="60"/>
      <c r="F205" s="61"/>
      <c r="G205" s="25"/>
      <c r="H205" s="26"/>
    </row>
    <row r="206" spans="1:8" x14ac:dyDescent="0.25">
      <c r="A206" s="62" t="s">
        <v>73</v>
      </c>
      <c r="B206" s="91"/>
      <c r="C206" s="92">
        <v>50</v>
      </c>
      <c r="D206" s="93">
        <v>0.6</v>
      </c>
      <c r="E206" s="94">
        <v>2.5</v>
      </c>
      <c r="F206" s="93">
        <v>4.2</v>
      </c>
      <c r="G206" s="95">
        <v>42</v>
      </c>
      <c r="H206" s="169" t="s">
        <v>74</v>
      </c>
    </row>
    <row r="207" spans="1:8" ht="31.5" x14ac:dyDescent="0.25">
      <c r="A207" s="62" t="s">
        <v>166</v>
      </c>
      <c r="C207" s="47" t="s">
        <v>266</v>
      </c>
      <c r="D207" s="48">
        <v>3.8</v>
      </c>
      <c r="E207" s="44">
        <v>3.5</v>
      </c>
      <c r="F207" s="18">
        <v>20.5</v>
      </c>
      <c r="G207" s="48">
        <v>129</v>
      </c>
      <c r="H207" s="34" t="s">
        <v>168</v>
      </c>
    </row>
    <row r="208" spans="1:8" ht="31.5" x14ac:dyDescent="0.25">
      <c r="A208" s="46" t="s">
        <v>169</v>
      </c>
      <c r="B208" s="8"/>
      <c r="C208" s="73">
        <v>70</v>
      </c>
      <c r="D208" s="52">
        <v>8.6</v>
      </c>
      <c r="E208" s="53">
        <v>11</v>
      </c>
      <c r="F208" s="13">
        <v>12</v>
      </c>
      <c r="G208" s="53">
        <v>180</v>
      </c>
      <c r="H208" s="34" t="s">
        <v>170</v>
      </c>
    </row>
    <row r="209" spans="1:8" x14ac:dyDescent="0.25">
      <c r="A209" s="49" t="s">
        <v>171</v>
      </c>
      <c r="B209" s="8"/>
      <c r="C209" s="73">
        <v>130</v>
      </c>
      <c r="D209" s="52">
        <v>3.7</v>
      </c>
      <c r="E209" s="53">
        <v>4.4400000000000004</v>
      </c>
      <c r="F209" s="13">
        <v>25</v>
      </c>
      <c r="G209" s="53">
        <v>155</v>
      </c>
      <c r="H209" s="34" t="s">
        <v>81</v>
      </c>
    </row>
    <row r="210" spans="1:8" x14ac:dyDescent="0.25">
      <c r="A210" s="62" t="s">
        <v>82</v>
      </c>
      <c r="B210" s="98"/>
      <c r="C210" s="97">
        <v>180</v>
      </c>
      <c r="D210" s="44">
        <v>0.27</v>
      </c>
      <c r="E210" s="45">
        <v>0.1</v>
      </c>
      <c r="F210" s="44">
        <v>15</v>
      </c>
      <c r="G210" s="44">
        <v>62</v>
      </c>
      <c r="H210" s="34" t="s">
        <v>83</v>
      </c>
    </row>
    <row r="211" spans="1:8" ht="16.5" thickBot="1" x14ac:dyDescent="0.3">
      <c r="A211" s="163" t="s">
        <v>49</v>
      </c>
      <c r="B211" s="17"/>
      <c r="C211" s="121">
        <v>37.5</v>
      </c>
      <c r="D211" s="121">
        <v>1.8</v>
      </c>
      <c r="E211" s="121">
        <v>0.4</v>
      </c>
      <c r="F211" s="121">
        <v>18</v>
      </c>
      <c r="G211" s="121">
        <v>82.5</v>
      </c>
      <c r="H211" s="141"/>
    </row>
    <row r="212" spans="1:8" ht="16.5" thickBot="1" x14ac:dyDescent="0.3">
      <c r="A212" s="161" t="s">
        <v>33</v>
      </c>
      <c r="B212" s="58"/>
      <c r="C212" s="59">
        <v>657.5</v>
      </c>
      <c r="D212" s="39">
        <f>SUM(D206:D211)</f>
        <v>18.77</v>
      </c>
      <c r="E212" s="39">
        <f>SUM(E206:E211)</f>
        <v>21.94</v>
      </c>
      <c r="F212" s="39">
        <f>SUM(F206:F211)</f>
        <v>94.7</v>
      </c>
      <c r="G212" s="39">
        <f>SUM(G206:G211)</f>
        <v>650.5</v>
      </c>
      <c r="H212" s="26"/>
    </row>
    <row r="213" spans="1:8" x14ac:dyDescent="0.25">
      <c r="A213" s="179"/>
      <c r="B213" s="180" t="s">
        <v>50</v>
      </c>
      <c r="C213" s="181"/>
      <c r="D213" s="182"/>
      <c r="E213" s="182"/>
      <c r="F213" s="182"/>
      <c r="G213" s="182"/>
      <c r="H213" s="26"/>
    </row>
    <row r="214" spans="1:8" x14ac:dyDescent="0.25">
      <c r="A214" s="62" t="s">
        <v>84</v>
      </c>
      <c r="C214" s="47">
        <v>10</v>
      </c>
      <c r="D214" s="53">
        <v>3.5</v>
      </c>
      <c r="E214" s="53">
        <v>5.55</v>
      </c>
      <c r="F214" s="53">
        <v>22.1</v>
      </c>
      <c r="G214" s="133">
        <v>142</v>
      </c>
      <c r="H214" s="34"/>
    </row>
    <row r="215" spans="1:8" x14ac:dyDescent="0.25">
      <c r="A215" s="62" t="s">
        <v>85</v>
      </c>
      <c r="C215" s="47"/>
      <c r="D215" s="44"/>
      <c r="E215" s="45"/>
      <c r="F215" s="45"/>
      <c r="G215" s="45"/>
      <c r="H215" s="34"/>
    </row>
    <row r="216" spans="1:8" x14ac:dyDescent="0.25">
      <c r="A216" s="62" t="s">
        <v>86</v>
      </c>
      <c r="C216" s="47">
        <v>110</v>
      </c>
      <c r="D216" s="18">
        <v>2.5</v>
      </c>
      <c r="E216" s="44">
        <v>2.75</v>
      </c>
      <c r="F216" s="18">
        <v>4</v>
      </c>
      <c r="G216" s="44">
        <v>51</v>
      </c>
      <c r="H216" s="34" t="s">
        <v>87</v>
      </c>
    </row>
    <row r="217" spans="1:8" x14ac:dyDescent="0.25">
      <c r="A217" s="160" t="s">
        <v>172</v>
      </c>
      <c r="B217" s="8"/>
      <c r="C217" s="120" t="s">
        <v>267</v>
      </c>
      <c r="D217" s="18">
        <v>9</v>
      </c>
      <c r="E217" s="44">
        <v>10.4</v>
      </c>
      <c r="F217" s="18">
        <v>28.3</v>
      </c>
      <c r="G217" s="44">
        <v>242</v>
      </c>
      <c r="H217" s="34" t="s">
        <v>174</v>
      </c>
    </row>
    <row r="218" spans="1:8" x14ac:dyDescent="0.25">
      <c r="A218" s="62" t="s">
        <v>91</v>
      </c>
      <c r="C218" s="54" t="s">
        <v>253</v>
      </c>
      <c r="D218" s="48">
        <v>0.12</v>
      </c>
      <c r="E218" s="44">
        <v>0.01</v>
      </c>
      <c r="F218" s="18">
        <v>10.199999999999999</v>
      </c>
      <c r="G218" s="48">
        <v>41.4</v>
      </c>
      <c r="H218" s="34" t="s">
        <v>93</v>
      </c>
    </row>
    <row r="219" spans="1:8" ht="16.5" thickBot="1" x14ac:dyDescent="0.3">
      <c r="A219" s="62" t="s">
        <v>60</v>
      </c>
      <c r="C219" s="47">
        <v>20</v>
      </c>
      <c r="D219" s="44">
        <v>1.52</v>
      </c>
      <c r="E219" s="18">
        <v>0.16</v>
      </c>
      <c r="F219" s="44">
        <v>9.84</v>
      </c>
      <c r="G219" s="18">
        <v>47</v>
      </c>
      <c r="H219" s="34"/>
    </row>
    <row r="220" spans="1:8" ht="16.5" thickBot="1" x14ac:dyDescent="0.3">
      <c r="A220" s="161" t="s">
        <v>33</v>
      </c>
      <c r="B220" s="58"/>
      <c r="C220" s="59">
        <v>480</v>
      </c>
      <c r="D220" s="39">
        <f>SUM(D214:D219)</f>
        <v>16.64</v>
      </c>
      <c r="E220" s="39">
        <f>SUM(E214:E219)</f>
        <v>18.870000000000005</v>
      </c>
      <c r="F220" s="39">
        <f>SUM(F214:F219)</f>
        <v>74.440000000000012</v>
      </c>
      <c r="G220" s="39">
        <f>SUM(G214:G219)</f>
        <v>523.4</v>
      </c>
      <c r="H220" s="40"/>
    </row>
    <row r="221" spans="1:8" ht="16.5" thickBot="1" x14ac:dyDescent="0.3">
      <c r="A221" s="161" t="s">
        <v>61</v>
      </c>
      <c r="B221" s="58"/>
      <c r="C221" s="135">
        <f>C200+C203+C212+C220</f>
        <v>1675.5</v>
      </c>
      <c r="D221" s="38">
        <f>D200+D203+D212+D220</f>
        <v>48.63666666666667</v>
      </c>
      <c r="E221" s="38">
        <f>E200+E203+E212+E220</f>
        <v>55.361666666666672</v>
      </c>
      <c r="F221" s="38">
        <f>F200+F203+F212+F220</f>
        <v>236.07166666666666</v>
      </c>
      <c r="G221" s="38">
        <f>G200+G203+G212+G220</f>
        <v>1626.9</v>
      </c>
      <c r="H221" s="40"/>
    </row>
    <row r="222" spans="1:8" ht="16.5" thickBot="1" x14ac:dyDescent="0.3">
      <c r="A222" s="2" t="s">
        <v>175</v>
      </c>
      <c r="G222" s="168"/>
      <c r="H222" s="17"/>
    </row>
    <row r="223" spans="1:8" ht="31.5" x14ac:dyDescent="0.25">
      <c r="A223" s="151" t="s">
        <v>12</v>
      </c>
      <c r="B223" s="152"/>
      <c r="C223" s="153" t="s">
        <v>13</v>
      </c>
      <c r="D223" s="22" t="s">
        <v>14</v>
      </c>
      <c r="E223" s="23"/>
      <c r="F223" s="24"/>
      <c r="G223" s="25" t="s">
        <v>15</v>
      </c>
      <c r="H223" s="26" t="s">
        <v>16</v>
      </c>
    </row>
    <row r="224" spans="1:8" ht="16.5" thickBot="1" x14ac:dyDescent="0.3">
      <c r="A224" s="154" t="s">
        <v>17</v>
      </c>
      <c r="B224" s="155"/>
      <c r="C224" s="67"/>
      <c r="D224" s="30"/>
      <c r="E224" s="31"/>
      <c r="F224" s="32"/>
      <c r="G224" s="33" t="s">
        <v>18</v>
      </c>
      <c r="H224" s="34"/>
    </row>
    <row r="225" spans="1:8" ht="16.5" thickBot="1" x14ac:dyDescent="0.3">
      <c r="A225" s="156"/>
      <c r="B225" s="157"/>
      <c r="C225" s="158"/>
      <c r="D225" s="38" t="s">
        <v>19</v>
      </c>
      <c r="E225" s="38" t="s">
        <v>20</v>
      </c>
      <c r="F225" s="39" t="s">
        <v>21</v>
      </c>
      <c r="G225" s="39" t="s">
        <v>22</v>
      </c>
      <c r="H225" s="40"/>
    </row>
    <row r="226" spans="1:8" x14ac:dyDescent="0.25">
      <c r="A226" s="162"/>
      <c r="B226" s="42" t="s">
        <v>23</v>
      </c>
      <c r="C226" s="43"/>
      <c r="D226" s="25"/>
      <c r="E226" s="60"/>
      <c r="F226" s="61"/>
      <c r="G226" s="25"/>
      <c r="H226" s="34"/>
    </row>
    <row r="227" spans="1:8" x14ac:dyDescent="0.25">
      <c r="A227" s="62" t="s">
        <v>176</v>
      </c>
      <c r="C227" s="47">
        <v>200</v>
      </c>
      <c r="D227" s="44">
        <v>8.9</v>
      </c>
      <c r="E227" s="44">
        <v>8.4</v>
      </c>
      <c r="F227" s="44">
        <v>32.9</v>
      </c>
      <c r="G227" s="48">
        <v>243</v>
      </c>
      <c r="H227" s="34" t="s">
        <v>177</v>
      </c>
    </row>
    <row r="228" spans="1:8" x14ac:dyDescent="0.25">
      <c r="A228" s="160" t="s">
        <v>27</v>
      </c>
      <c r="B228" s="8"/>
      <c r="C228" s="73" t="s">
        <v>239</v>
      </c>
      <c r="D228" s="52">
        <v>0.06</v>
      </c>
      <c r="E228" s="53">
        <v>0.02</v>
      </c>
      <c r="F228" s="13">
        <v>4.99</v>
      </c>
      <c r="G228" s="53">
        <v>20</v>
      </c>
      <c r="H228" s="34" t="s">
        <v>29</v>
      </c>
    </row>
    <row r="229" spans="1:8" ht="16.5" thickBot="1" x14ac:dyDescent="0.3">
      <c r="A229" s="62" t="s">
        <v>248</v>
      </c>
      <c r="C229" s="54" t="s">
        <v>249</v>
      </c>
      <c r="D229" s="48">
        <v>4</v>
      </c>
      <c r="E229" s="44">
        <v>6</v>
      </c>
      <c r="F229" s="18">
        <v>12.83</v>
      </c>
      <c r="G229" s="48">
        <v>122</v>
      </c>
      <c r="H229" s="34" t="s">
        <v>250</v>
      </c>
    </row>
    <row r="230" spans="1:8" ht="16.5" thickBot="1" x14ac:dyDescent="0.3">
      <c r="A230" s="161" t="s">
        <v>33</v>
      </c>
      <c r="B230" s="58"/>
      <c r="C230" s="59">
        <v>420</v>
      </c>
      <c r="D230" s="38">
        <f>SUM(D227:D229)</f>
        <v>12.96</v>
      </c>
      <c r="E230" s="38">
        <f>SUM(E227:E229)</f>
        <v>14.42</v>
      </c>
      <c r="F230" s="38">
        <f>SUM(F227:F229)</f>
        <v>50.72</v>
      </c>
      <c r="G230" s="38">
        <f>SUM(G227:G229)</f>
        <v>385</v>
      </c>
      <c r="H230" s="40"/>
    </row>
    <row r="231" spans="1:8" x14ac:dyDescent="0.25">
      <c r="A231" s="62" t="s">
        <v>125</v>
      </c>
      <c r="C231" s="47">
        <v>100</v>
      </c>
      <c r="D231" s="48">
        <v>0.4</v>
      </c>
      <c r="E231" s="44">
        <v>0.4</v>
      </c>
      <c r="F231" s="18">
        <v>12</v>
      </c>
      <c r="G231" s="44">
        <v>53.2</v>
      </c>
      <c r="H231" s="34" t="s">
        <v>126</v>
      </c>
    </row>
    <row r="232" spans="1:8" ht="16.5" thickBot="1" x14ac:dyDescent="0.3">
      <c r="A232" s="62"/>
      <c r="C232" s="47"/>
      <c r="D232" s="48"/>
      <c r="E232" s="44"/>
      <c r="G232" s="44"/>
      <c r="H232" s="34"/>
    </row>
    <row r="233" spans="1:8" ht="16.5" thickBot="1" x14ac:dyDescent="0.3">
      <c r="A233" s="161" t="s">
        <v>33</v>
      </c>
      <c r="B233" s="58"/>
      <c r="C233" s="59">
        <v>85</v>
      </c>
      <c r="D233" s="38">
        <f>SUM(D231)</f>
        <v>0.4</v>
      </c>
      <c r="E233" s="38">
        <f>SUM(E231)</f>
        <v>0.4</v>
      </c>
      <c r="F233" s="38">
        <f>SUM(F231)</f>
        <v>12</v>
      </c>
      <c r="G233" s="38">
        <f>SUM(G231)</f>
        <v>53.2</v>
      </c>
      <c r="H233" s="40"/>
    </row>
    <row r="234" spans="1:8" ht="16.5" thickBot="1" x14ac:dyDescent="0.3">
      <c r="A234" s="162"/>
      <c r="B234" s="42"/>
      <c r="C234" s="43">
        <v>520</v>
      </c>
      <c r="D234" s="25">
        <f>D230+D233</f>
        <v>13.360000000000001</v>
      </c>
      <c r="E234" s="25">
        <f>E230+E233</f>
        <v>14.82</v>
      </c>
      <c r="F234" s="25">
        <f>F230+F233</f>
        <v>62.72</v>
      </c>
      <c r="G234" s="25">
        <f>G230+G233</f>
        <v>438.2</v>
      </c>
      <c r="H234" s="40"/>
    </row>
    <row r="235" spans="1:8" x14ac:dyDescent="0.25">
      <c r="A235" s="162"/>
      <c r="B235" s="42" t="s">
        <v>36</v>
      </c>
      <c r="C235" s="43"/>
      <c r="D235" s="25"/>
      <c r="E235" s="60"/>
      <c r="F235" s="61"/>
      <c r="G235" s="25"/>
      <c r="H235" s="34"/>
    </row>
    <row r="236" spans="1:8" x14ac:dyDescent="0.25">
      <c r="A236" s="62" t="s">
        <v>178</v>
      </c>
      <c r="C236" s="47">
        <v>50</v>
      </c>
      <c r="D236" s="18">
        <v>0.35</v>
      </c>
      <c r="E236" s="44">
        <v>0.05</v>
      </c>
      <c r="F236" s="18">
        <v>0.95</v>
      </c>
      <c r="G236" s="48">
        <v>6</v>
      </c>
      <c r="H236" s="64" t="s">
        <v>100</v>
      </c>
    </row>
    <row r="237" spans="1:8" x14ac:dyDescent="0.25">
      <c r="A237" s="138" t="s">
        <v>268</v>
      </c>
      <c r="B237" s="139"/>
      <c r="C237" s="47" t="s">
        <v>269</v>
      </c>
      <c r="D237" s="48">
        <v>3</v>
      </c>
      <c r="E237" s="44">
        <v>7.9</v>
      </c>
      <c r="F237" s="18">
        <v>18.8</v>
      </c>
      <c r="G237" s="48">
        <v>158</v>
      </c>
      <c r="H237" s="34" t="s">
        <v>181</v>
      </c>
    </row>
    <row r="238" spans="1:8" x14ac:dyDescent="0.25">
      <c r="A238" s="62" t="s">
        <v>182</v>
      </c>
      <c r="C238" s="47">
        <v>160</v>
      </c>
      <c r="D238" s="18">
        <v>13.5</v>
      </c>
      <c r="E238" s="44">
        <v>12.2</v>
      </c>
      <c r="F238" s="18">
        <v>35</v>
      </c>
      <c r="G238" s="44">
        <v>303</v>
      </c>
      <c r="H238" s="34" t="s">
        <v>183</v>
      </c>
    </row>
    <row r="239" spans="1:8" x14ac:dyDescent="0.25">
      <c r="A239" s="164" t="s">
        <v>58</v>
      </c>
      <c r="C239" s="47">
        <v>180</v>
      </c>
      <c r="D239" s="55">
        <v>0.6</v>
      </c>
      <c r="E239" s="76">
        <v>0.06</v>
      </c>
      <c r="F239" s="77">
        <v>15</v>
      </c>
      <c r="G239" s="111">
        <v>62.5</v>
      </c>
      <c r="H239" s="34" t="s">
        <v>59</v>
      </c>
    </row>
    <row r="240" spans="1:8" ht="16.5" thickBot="1" x14ac:dyDescent="0.3">
      <c r="A240" s="163" t="s">
        <v>49</v>
      </c>
      <c r="B240" s="17"/>
      <c r="C240" s="121">
        <v>37.5</v>
      </c>
      <c r="D240" s="121">
        <v>1.8</v>
      </c>
      <c r="E240" s="121">
        <v>0.4</v>
      </c>
      <c r="F240" s="121">
        <v>18</v>
      </c>
      <c r="G240" s="121">
        <v>82.5</v>
      </c>
      <c r="H240" s="141"/>
    </row>
    <row r="241" spans="1:8" ht="16.5" thickBot="1" x14ac:dyDescent="0.3">
      <c r="A241" s="161" t="s">
        <v>33</v>
      </c>
      <c r="B241" s="58"/>
      <c r="C241" s="59">
        <v>632.5</v>
      </c>
      <c r="D241" s="38">
        <f>SUM(D236:D240)</f>
        <v>19.250000000000004</v>
      </c>
      <c r="E241" s="38">
        <f>SUM(E236:E240)</f>
        <v>20.609999999999996</v>
      </c>
      <c r="F241" s="38">
        <f>SUM(F236:F240)</f>
        <v>87.75</v>
      </c>
      <c r="G241" s="38">
        <f>SUM(G236:G240)</f>
        <v>612</v>
      </c>
      <c r="H241" s="40"/>
    </row>
    <row r="242" spans="1:8" x14ac:dyDescent="0.25">
      <c r="A242" s="162"/>
      <c r="B242" s="42" t="s">
        <v>50</v>
      </c>
      <c r="C242" s="43"/>
      <c r="D242" s="25"/>
      <c r="E242" s="60"/>
      <c r="F242" s="61"/>
      <c r="G242" s="25"/>
      <c r="H242" s="34"/>
    </row>
    <row r="243" spans="1:8" x14ac:dyDescent="0.25">
      <c r="A243" s="62" t="s">
        <v>184</v>
      </c>
      <c r="C243" s="47">
        <v>50</v>
      </c>
      <c r="D243" s="48">
        <v>1</v>
      </c>
      <c r="E243" s="44">
        <v>2</v>
      </c>
      <c r="F243" s="18">
        <v>43.5</v>
      </c>
      <c r="G243" s="48">
        <v>196</v>
      </c>
      <c r="H243" s="34" t="s">
        <v>185</v>
      </c>
    </row>
    <row r="244" spans="1:8" x14ac:dyDescent="0.25">
      <c r="A244" s="62" t="s">
        <v>53</v>
      </c>
      <c r="C244" s="47">
        <v>110</v>
      </c>
      <c r="D244" s="56">
        <v>3.77</v>
      </c>
      <c r="E244" s="47">
        <v>2.75</v>
      </c>
      <c r="F244" s="97">
        <v>5</v>
      </c>
      <c r="G244" s="97">
        <v>62.1</v>
      </c>
      <c r="H244" s="34" t="s">
        <v>54</v>
      </c>
    </row>
    <row r="245" spans="1:8" x14ac:dyDescent="0.25">
      <c r="A245" s="8" t="s">
        <v>186</v>
      </c>
      <c r="B245" s="50"/>
      <c r="C245" s="73" t="s">
        <v>270</v>
      </c>
      <c r="D245" s="51">
        <v>10.7</v>
      </c>
      <c r="E245" s="15">
        <v>13.7</v>
      </c>
      <c r="F245" s="73">
        <v>11</v>
      </c>
      <c r="G245" s="73">
        <v>210</v>
      </c>
      <c r="H245" s="177" t="s">
        <v>188</v>
      </c>
    </row>
    <row r="246" spans="1:8" x14ac:dyDescent="0.25">
      <c r="A246" s="62" t="s">
        <v>116</v>
      </c>
      <c r="C246" s="47" t="s">
        <v>239</v>
      </c>
      <c r="D246" s="55">
        <v>1.0999999999999999E-2</v>
      </c>
      <c r="E246" s="47">
        <v>1E-3</v>
      </c>
      <c r="F246" s="56">
        <v>5.1680000000000001</v>
      </c>
      <c r="G246" s="55">
        <v>21</v>
      </c>
      <c r="H246" s="34" t="s">
        <v>118</v>
      </c>
    </row>
    <row r="247" spans="1:8" ht="16.5" thickBot="1" x14ac:dyDescent="0.3">
      <c r="A247" s="62" t="s">
        <v>60</v>
      </c>
      <c r="C247" s="47">
        <v>20</v>
      </c>
      <c r="D247" s="44">
        <v>1.52</v>
      </c>
      <c r="E247" s="18">
        <v>0.16</v>
      </c>
      <c r="F247" s="44">
        <v>9.84</v>
      </c>
      <c r="G247" s="18">
        <v>47</v>
      </c>
      <c r="H247" s="34"/>
    </row>
    <row r="248" spans="1:8" ht="16.5" thickBot="1" x14ac:dyDescent="0.3">
      <c r="A248" s="161" t="s">
        <v>33</v>
      </c>
      <c r="B248" s="58"/>
      <c r="C248" s="59">
        <v>510</v>
      </c>
      <c r="D248" s="39">
        <f>SUM(D243:D247)</f>
        <v>17.000999999999998</v>
      </c>
      <c r="E248" s="39">
        <f>SUM(E243:E247)</f>
        <v>18.611000000000001</v>
      </c>
      <c r="F248" s="39">
        <f>SUM(F243:F247)</f>
        <v>74.50800000000001</v>
      </c>
      <c r="G248" s="39">
        <f>SUM(G243:G247)</f>
        <v>536.1</v>
      </c>
      <c r="H248" s="26"/>
    </row>
    <row r="249" spans="1:8" ht="16.5" thickBot="1" x14ac:dyDescent="0.3">
      <c r="A249" s="183" t="s">
        <v>61</v>
      </c>
      <c r="B249" s="17"/>
      <c r="C249" s="121">
        <f>C230+C233+C241+C248</f>
        <v>1647.5</v>
      </c>
      <c r="D249" s="122">
        <f>D234+D241+D248</f>
        <v>49.611000000000004</v>
      </c>
      <c r="E249" s="122">
        <f>E234+E241+E248</f>
        <v>54.040999999999997</v>
      </c>
      <c r="F249" s="122">
        <f>F234+F241+F248</f>
        <v>224.97800000000001</v>
      </c>
      <c r="G249" s="122">
        <f>G234+G241+G248</f>
        <v>1586.3000000000002</v>
      </c>
      <c r="H249" s="40"/>
    </row>
    <row r="250" spans="1:8" ht="16.5" thickBot="1" x14ac:dyDescent="0.3">
      <c r="A250" s="2" t="s">
        <v>189</v>
      </c>
      <c r="G250" s="168"/>
      <c r="H250" s="17"/>
    </row>
    <row r="251" spans="1:8" ht="31.5" x14ac:dyDescent="0.25">
      <c r="A251" s="151" t="s">
        <v>12</v>
      </c>
      <c r="B251" s="152"/>
      <c r="C251" s="153" t="s">
        <v>13</v>
      </c>
      <c r="D251" s="22" t="s">
        <v>14</v>
      </c>
      <c r="E251" s="23"/>
      <c r="F251" s="24"/>
      <c r="G251" s="25" t="s">
        <v>15</v>
      </c>
      <c r="H251" s="26" t="s">
        <v>16</v>
      </c>
    </row>
    <row r="252" spans="1:8" ht="16.5" thickBot="1" x14ac:dyDescent="0.3">
      <c r="A252" s="154" t="s">
        <v>17</v>
      </c>
      <c r="B252" s="155"/>
      <c r="C252" s="67"/>
      <c r="D252" s="30"/>
      <c r="E252" s="31"/>
      <c r="F252" s="32"/>
      <c r="G252" s="33" t="s">
        <v>18</v>
      </c>
      <c r="H252" s="34"/>
    </row>
    <row r="253" spans="1:8" ht="16.5" thickBot="1" x14ac:dyDescent="0.3">
      <c r="A253" s="156"/>
      <c r="B253" s="157"/>
      <c r="C253" s="158"/>
      <c r="D253" s="38" t="s">
        <v>19</v>
      </c>
      <c r="E253" s="38" t="s">
        <v>20</v>
      </c>
      <c r="F253" s="39" t="s">
        <v>21</v>
      </c>
      <c r="G253" s="39" t="s">
        <v>22</v>
      </c>
      <c r="H253" s="40"/>
    </row>
    <row r="254" spans="1:8" x14ac:dyDescent="0.25">
      <c r="A254" s="162"/>
      <c r="B254" s="42" t="s">
        <v>23</v>
      </c>
      <c r="C254" s="43"/>
      <c r="D254" s="25"/>
      <c r="E254" s="60"/>
      <c r="F254" s="61"/>
      <c r="G254" s="25"/>
      <c r="H254" s="26"/>
    </row>
    <row r="255" spans="1:8" ht="31.5" x14ac:dyDescent="0.25">
      <c r="A255" s="62" t="s">
        <v>137</v>
      </c>
      <c r="B255" s="98"/>
      <c r="C255" s="47" t="s">
        <v>238</v>
      </c>
      <c r="D255" s="73">
        <v>7.3</v>
      </c>
      <c r="E255" s="15">
        <v>7.42</v>
      </c>
      <c r="F255" s="73">
        <v>22.8</v>
      </c>
      <c r="G255" s="73">
        <v>187.2</v>
      </c>
      <c r="H255" s="34" t="s">
        <v>138</v>
      </c>
    </row>
    <row r="256" spans="1:8" x14ac:dyDescent="0.25">
      <c r="A256" s="62" t="s">
        <v>65</v>
      </c>
      <c r="C256" s="47">
        <v>180</v>
      </c>
      <c r="D256" s="48">
        <v>2.4166666666666665</v>
      </c>
      <c r="E256" s="44">
        <v>2.5833333333333335</v>
      </c>
      <c r="F256" s="44">
        <v>13.608333333333333</v>
      </c>
      <c r="G256" s="48">
        <v>87.3</v>
      </c>
      <c r="H256" s="34" t="s">
        <v>66</v>
      </c>
    </row>
    <row r="257" spans="1:9" ht="16.5" thickBot="1" x14ac:dyDescent="0.3">
      <c r="A257" s="62" t="s">
        <v>30</v>
      </c>
      <c r="C257" s="54" t="s">
        <v>31</v>
      </c>
      <c r="D257" s="48">
        <v>1.91</v>
      </c>
      <c r="E257" s="44">
        <v>4.3499999999999996</v>
      </c>
      <c r="F257" s="18">
        <v>12.89</v>
      </c>
      <c r="G257" s="48">
        <v>99</v>
      </c>
      <c r="H257" s="34" t="s">
        <v>32</v>
      </c>
    </row>
    <row r="258" spans="1:9" ht="16.5" thickBot="1" x14ac:dyDescent="0.3">
      <c r="A258" s="161" t="s">
        <v>33</v>
      </c>
      <c r="B258" s="58"/>
      <c r="C258" s="59">
        <v>413</v>
      </c>
      <c r="D258" s="38">
        <f>SUM(D255:D257)</f>
        <v>11.626666666666667</v>
      </c>
      <c r="E258" s="38">
        <f>SUM(E255:E257)</f>
        <v>14.353333333333333</v>
      </c>
      <c r="F258" s="38">
        <f>SUM(F255:F257)</f>
        <v>49.298333333333332</v>
      </c>
      <c r="G258" s="38">
        <f>SUM(G255:G257)</f>
        <v>373.5</v>
      </c>
      <c r="H258" s="26"/>
    </row>
    <row r="259" spans="1:9" x14ac:dyDescent="0.25">
      <c r="A259" s="62" t="s">
        <v>34</v>
      </c>
      <c r="C259" s="47">
        <v>125</v>
      </c>
      <c r="D259" s="48">
        <v>1.3</v>
      </c>
      <c r="E259" s="44">
        <v>0.8</v>
      </c>
      <c r="F259" s="18">
        <v>16.8</v>
      </c>
      <c r="G259" s="44">
        <v>89</v>
      </c>
      <c r="H259" s="34" t="s">
        <v>271</v>
      </c>
      <c r="I259" s="91"/>
    </row>
    <row r="260" spans="1:9" ht="16.5" thickBot="1" x14ac:dyDescent="0.3">
      <c r="A260" s="62"/>
      <c r="C260" s="47"/>
      <c r="D260" s="48"/>
      <c r="E260" s="48"/>
      <c r="G260" s="48"/>
      <c r="H260" s="34"/>
    </row>
    <row r="261" spans="1:9" ht="16.5" thickBot="1" x14ac:dyDescent="0.3">
      <c r="A261" s="161" t="s">
        <v>33</v>
      </c>
      <c r="B261" s="58"/>
      <c r="C261" s="59">
        <f>SUM(C259)</f>
        <v>125</v>
      </c>
      <c r="D261" s="39">
        <f>SUM(D259)</f>
        <v>1.3</v>
      </c>
      <c r="E261" s="39">
        <f>SUM(E259)</f>
        <v>0.8</v>
      </c>
      <c r="F261" s="39">
        <f>SUM(F259)</f>
        <v>16.8</v>
      </c>
      <c r="G261" s="39">
        <f>SUM(G259)</f>
        <v>89</v>
      </c>
      <c r="H261" s="26"/>
    </row>
    <row r="262" spans="1:9" ht="16.5" thickBot="1" x14ac:dyDescent="0.3">
      <c r="A262" s="162"/>
      <c r="B262" s="42"/>
      <c r="C262" s="43">
        <v>538</v>
      </c>
      <c r="D262" s="25">
        <f>D258+D261</f>
        <v>12.926666666666668</v>
      </c>
      <c r="E262" s="25">
        <f>E258+E261</f>
        <v>15.153333333333334</v>
      </c>
      <c r="F262" s="25">
        <f>F258+F261</f>
        <v>66.098333333333329</v>
      </c>
      <c r="G262" s="25">
        <f>G258+G261</f>
        <v>462.5</v>
      </c>
      <c r="H262" s="26"/>
    </row>
    <row r="263" spans="1:9" x14ac:dyDescent="0.25">
      <c r="A263" s="162"/>
      <c r="B263" s="42" t="s">
        <v>36</v>
      </c>
      <c r="C263" s="43"/>
      <c r="D263" s="25"/>
      <c r="E263" s="60"/>
      <c r="F263" s="61"/>
      <c r="G263" s="25"/>
      <c r="H263" s="26"/>
    </row>
    <row r="264" spans="1:9" x14ac:dyDescent="0.25">
      <c r="A264" s="62" t="s">
        <v>127</v>
      </c>
      <c r="C264" s="47">
        <v>50</v>
      </c>
      <c r="D264" s="18">
        <v>0.55000000000000004</v>
      </c>
      <c r="E264" s="44">
        <v>0.1</v>
      </c>
      <c r="F264" s="18">
        <v>1.9</v>
      </c>
      <c r="G264" s="48">
        <v>12</v>
      </c>
      <c r="H264" s="64" t="s">
        <v>100</v>
      </c>
    </row>
    <row r="265" spans="1:9" ht="31.5" x14ac:dyDescent="0.25">
      <c r="A265" s="62" t="s">
        <v>190</v>
      </c>
      <c r="C265" s="47" t="s">
        <v>241</v>
      </c>
      <c r="D265" s="44">
        <v>3.35</v>
      </c>
      <c r="E265" s="44">
        <v>7.2</v>
      </c>
      <c r="F265" s="18">
        <v>13.8</v>
      </c>
      <c r="G265" s="48">
        <v>134</v>
      </c>
      <c r="H265" s="34" t="s">
        <v>102</v>
      </c>
    </row>
    <row r="266" spans="1:9" x14ac:dyDescent="0.25">
      <c r="A266" s="138" t="s">
        <v>191</v>
      </c>
      <c r="B266" s="139"/>
      <c r="C266" s="47">
        <v>70</v>
      </c>
      <c r="D266" s="48">
        <v>8.75</v>
      </c>
      <c r="E266" s="44">
        <v>8.1999999999999993</v>
      </c>
      <c r="F266" s="18">
        <v>27</v>
      </c>
      <c r="G266" s="48">
        <v>217</v>
      </c>
      <c r="H266" s="34" t="s">
        <v>192</v>
      </c>
    </row>
    <row r="267" spans="1:9" x14ac:dyDescent="0.25">
      <c r="A267" s="62" t="s">
        <v>80</v>
      </c>
      <c r="C267" s="47">
        <v>130</v>
      </c>
      <c r="D267" s="18">
        <v>3.7</v>
      </c>
      <c r="E267" s="44">
        <v>4.4400000000000004</v>
      </c>
      <c r="F267" s="18">
        <v>25</v>
      </c>
      <c r="G267" s="48">
        <v>155</v>
      </c>
      <c r="H267" s="34" t="s">
        <v>81</v>
      </c>
    </row>
    <row r="268" spans="1:9" x14ac:dyDescent="0.25">
      <c r="A268" s="62" t="s">
        <v>47</v>
      </c>
      <c r="C268" s="47">
        <v>180</v>
      </c>
      <c r="D268" s="48"/>
      <c r="E268" s="44"/>
      <c r="F268" s="18">
        <v>10</v>
      </c>
      <c r="G268" s="48">
        <v>40</v>
      </c>
      <c r="H268" s="34" t="s">
        <v>48</v>
      </c>
    </row>
    <row r="269" spans="1:9" ht="16.5" thickBot="1" x14ac:dyDescent="0.3">
      <c r="A269" s="163" t="s">
        <v>49</v>
      </c>
      <c r="B269" s="17"/>
      <c r="C269" s="121">
        <v>37.5</v>
      </c>
      <c r="D269" s="121">
        <v>1.8</v>
      </c>
      <c r="E269" s="121">
        <v>0.4</v>
      </c>
      <c r="F269" s="121">
        <v>18</v>
      </c>
      <c r="G269" s="121">
        <v>82.5</v>
      </c>
      <c r="H269" s="141"/>
    </row>
    <row r="270" spans="1:9" ht="16.5" thickBot="1" x14ac:dyDescent="0.3">
      <c r="A270" s="161" t="s">
        <v>33</v>
      </c>
      <c r="B270" s="58"/>
      <c r="C270" s="59">
        <v>677.5</v>
      </c>
      <c r="D270" s="38">
        <f>SUM(D264:D269)</f>
        <v>18.150000000000002</v>
      </c>
      <c r="E270" s="38">
        <f t="shared" ref="E270:G270" si="3">SUM(E264:E269)</f>
        <v>20.34</v>
      </c>
      <c r="F270" s="38">
        <f t="shared" si="3"/>
        <v>95.7</v>
      </c>
      <c r="G270" s="38">
        <f t="shared" si="3"/>
        <v>640.5</v>
      </c>
      <c r="H270" s="26"/>
    </row>
    <row r="271" spans="1:9" x14ac:dyDescent="0.25">
      <c r="A271" s="162"/>
      <c r="B271" s="42" t="s">
        <v>50</v>
      </c>
      <c r="C271" s="43"/>
      <c r="D271" s="60"/>
      <c r="E271" s="61"/>
      <c r="F271" s="60"/>
      <c r="G271" s="61"/>
      <c r="H271" s="26"/>
    </row>
    <row r="272" spans="1:9" x14ac:dyDescent="0.25">
      <c r="A272" s="160" t="s">
        <v>84</v>
      </c>
      <c r="B272" s="8"/>
      <c r="C272" s="73">
        <v>10</v>
      </c>
      <c r="D272" s="53">
        <v>1.5</v>
      </c>
      <c r="E272" s="53">
        <v>2</v>
      </c>
      <c r="F272" s="53">
        <v>31</v>
      </c>
      <c r="G272" s="13">
        <v>133.5</v>
      </c>
      <c r="H272" s="64"/>
    </row>
    <row r="273" spans="1:8" x14ac:dyDescent="0.25">
      <c r="A273" s="160" t="s">
        <v>146</v>
      </c>
      <c r="B273" s="8"/>
      <c r="C273" s="73"/>
      <c r="D273" s="53"/>
      <c r="E273" s="53"/>
      <c r="F273" s="53"/>
      <c r="G273" s="13"/>
      <c r="H273" s="64"/>
    </row>
    <row r="274" spans="1:8" x14ac:dyDescent="0.25">
      <c r="A274" s="62" t="s">
        <v>147</v>
      </c>
      <c r="C274" s="47">
        <v>110</v>
      </c>
      <c r="D274" s="18">
        <v>3.68</v>
      </c>
      <c r="E274" s="44">
        <v>2.75</v>
      </c>
      <c r="F274" s="18">
        <v>5.07</v>
      </c>
      <c r="G274" s="44">
        <v>68</v>
      </c>
      <c r="H274" s="34" t="s">
        <v>258</v>
      </c>
    </row>
    <row r="275" spans="1:8" ht="31.5" x14ac:dyDescent="0.25">
      <c r="A275" s="62" t="s">
        <v>88</v>
      </c>
      <c r="C275" s="47" t="s">
        <v>246</v>
      </c>
      <c r="D275" s="13">
        <v>9</v>
      </c>
      <c r="E275" s="53">
        <v>12.5</v>
      </c>
      <c r="F275" s="13">
        <v>24</v>
      </c>
      <c r="G275" s="53">
        <v>245</v>
      </c>
      <c r="H275" s="34" t="s">
        <v>90</v>
      </c>
    </row>
    <row r="276" spans="1:8" x14ac:dyDescent="0.25">
      <c r="A276" s="160" t="s">
        <v>27</v>
      </c>
      <c r="B276" s="8"/>
      <c r="C276" s="73" t="s">
        <v>239</v>
      </c>
      <c r="D276" s="52">
        <v>0.06</v>
      </c>
      <c r="E276" s="53">
        <v>0.02</v>
      </c>
      <c r="F276" s="13">
        <v>4.99</v>
      </c>
      <c r="G276" s="53">
        <v>20</v>
      </c>
      <c r="H276" s="34" t="s">
        <v>29</v>
      </c>
    </row>
    <row r="277" spans="1:8" ht="16.5" thickBot="1" x14ac:dyDescent="0.3">
      <c r="A277" s="62" t="s">
        <v>60</v>
      </c>
      <c r="C277" s="47">
        <v>20</v>
      </c>
      <c r="D277" s="44">
        <v>1.52</v>
      </c>
      <c r="E277" s="18">
        <v>0.16</v>
      </c>
      <c r="F277" s="44">
        <v>9.84</v>
      </c>
      <c r="G277" s="18">
        <v>47</v>
      </c>
      <c r="H277" s="34"/>
    </row>
    <row r="278" spans="1:8" ht="16.5" thickBot="1" x14ac:dyDescent="0.3">
      <c r="A278" s="161" t="s">
        <v>33</v>
      </c>
      <c r="B278" s="58"/>
      <c r="C278" s="59">
        <v>495</v>
      </c>
      <c r="D278" s="85">
        <f>SUM(D272:D277)</f>
        <v>15.76</v>
      </c>
      <c r="E278" s="85">
        <f>SUM(E272:E277)</f>
        <v>17.43</v>
      </c>
      <c r="F278" s="85">
        <f>SUM(F272:F277)</f>
        <v>74.900000000000006</v>
      </c>
      <c r="G278" s="85">
        <f>SUM(G272:G277)</f>
        <v>513.5</v>
      </c>
      <c r="H278" s="40"/>
    </row>
    <row r="279" spans="1:8" ht="16.5" thickBot="1" x14ac:dyDescent="0.3">
      <c r="A279" s="161" t="s">
        <v>61</v>
      </c>
      <c r="B279" s="58"/>
      <c r="C279" s="59">
        <f>C258+C261+C270+C278</f>
        <v>1710.5</v>
      </c>
      <c r="D279" s="39">
        <f>D258+D261+D270+D278</f>
        <v>46.836666666666666</v>
      </c>
      <c r="E279" s="39">
        <f>E258+E261+E270+E278</f>
        <v>52.923333333333332</v>
      </c>
      <c r="F279" s="39">
        <f>F258+F261+F270+F278</f>
        <v>236.69833333333335</v>
      </c>
      <c r="G279" s="39">
        <f>G258+G261+G270+G278</f>
        <v>1616.5</v>
      </c>
      <c r="H279" s="40"/>
    </row>
    <row r="280" spans="1:8" ht="16.5" thickBot="1" x14ac:dyDescent="0.3">
      <c r="A280" s="2" t="s">
        <v>193</v>
      </c>
      <c r="G280" s="168"/>
      <c r="H280" s="17"/>
    </row>
    <row r="281" spans="1:8" ht="31.5" x14ac:dyDescent="0.25">
      <c r="A281" s="151" t="s">
        <v>12</v>
      </c>
      <c r="B281" s="152"/>
      <c r="C281" s="153" t="s">
        <v>13</v>
      </c>
      <c r="D281" s="22" t="s">
        <v>14</v>
      </c>
      <c r="E281" s="23"/>
      <c r="F281" s="24"/>
      <c r="G281" s="25" t="s">
        <v>15</v>
      </c>
      <c r="H281" s="26" t="s">
        <v>16</v>
      </c>
    </row>
    <row r="282" spans="1:8" ht="16.5" thickBot="1" x14ac:dyDescent="0.3">
      <c r="A282" s="154" t="s">
        <v>17</v>
      </c>
      <c r="B282" s="155"/>
      <c r="C282" s="67"/>
      <c r="D282" s="30"/>
      <c r="E282" s="31"/>
      <c r="F282" s="32"/>
      <c r="G282" s="33" t="s">
        <v>18</v>
      </c>
      <c r="H282" s="34"/>
    </row>
    <row r="283" spans="1:8" ht="16.5" thickBot="1" x14ac:dyDescent="0.3">
      <c r="A283" s="156"/>
      <c r="B283" s="157"/>
      <c r="C283" s="158"/>
      <c r="D283" s="38" t="s">
        <v>19</v>
      </c>
      <c r="E283" s="38" t="s">
        <v>20</v>
      </c>
      <c r="F283" s="39" t="s">
        <v>21</v>
      </c>
      <c r="G283" s="39" t="s">
        <v>22</v>
      </c>
      <c r="H283" s="40"/>
    </row>
    <row r="284" spans="1:8" x14ac:dyDescent="0.25">
      <c r="A284" s="162"/>
      <c r="B284" s="42" t="s">
        <v>23</v>
      </c>
      <c r="C284" s="47"/>
      <c r="D284" s="48"/>
      <c r="E284" s="60"/>
      <c r="F284" s="45"/>
      <c r="G284" s="48"/>
      <c r="H284" s="34"/>
    </row>
    <row r="285" spans="1:8" ht="31.5" x14ac:dyDescent="0.25">
      <c r="A285" s="62" t="s">
        <v>272</v>
      </c>
      <c r="C285" s="47" t="s">
        <v>238</v>
      </c>
      <c r="D285" s="48">
        <v>8</v>
      </c>
      <c r="E285" s="44">
        <v>6.6</v>
      </c>
      <c r="F285" s="44">
        <v>26</v>
      </c>
      <c r="G285" s="18">
        <v>195.4</v>
      </c>
      <c r="H285" s="34" t="s">
        <v>195</v>
      </c>
    </row>
    <row r="286" spans="1:8" x14ac:dyDescent="0.25">
      <c r="A286" s="62" t="s">
        <v>122</v>
      </c>
      <c r="C286" s="47">
        <v>180</v>
      </c>
      <c r="D286" s="48">
        <v>1.2166666666666666</v>
      </c>
      <c r="E286" s="44">
        <v>1.3416666666666668</v>
      </c>
      <c r="F286" s="44">
        <v>11.941666666666666</v>
      </c>
      <c r="G286" s="48">
        <v>65</v>
      </c>
      <c r="H286" s="34" t="s">
        <v>124</v>
      </c>
    </row>
    <row r="287" spans="1:8" ht="16.5" thickBot="1" x14ac:dyDescent="0.3">
      <c r="A287" s="62" t="s">
        <v>248</v>
      </c>
      <c r="C287" s="54" t="s">
        <v>249</v>
      </c>
      <c r="D287" s="48">
        <v>4</v>
      </c>
      <c r="E287" s="44">
        <v>6</v>
      </c>
      <c r="F287" s="18">
        <v>12.83</v>
      </c>
      <c r="G287" s="48">
        <v>122</v>
      </c>
      <c r="H287" s="34" t="s">
        <v>250</v>
      </c>
    </row>
    <row r="288" spans="1:8" ht="16.5" thickBot="1" x14ac:dyDescent="0.3">
      <c r="A288" s="161" t="s">
        <v>33</v>
      </c>
      <c r="B288" s="58"/>
      <c r="C288" s="59">
        <v>418</v>
      </c>
      <c r="D288" s="38">
        <f>SUM(D285:D287)</f>
        <v>13.216666666666667</v>
      </c>
      <c r="E288" s="38">
        <f>SUM(E285:E287)</f>
        <v>13.941666666666666</v>
      </c>
      <c r="F288" s="38">
        <f>SUM(F285:F287)</f>
        <v>50.771666666666661</v>
      </c>
      <c r="G288" s="38">
        <f>SUM(G285:G287)</f>
        <v>382.4</v>
      </c>
      <c r="H288" s="26"/>
    </row>
    <row r="289" spans="1:8" x14ac:dyDescent="0.25">
      <c r="A289" s="62" t="s">
        <v>125</v>
      </c>
      <c r="C289" s="47">
        <v>100</v>
      </c>
      <c r="D289" s="48">
        <v>0.4</v>
      </c>
      <c r="E289" s="44">
        <v>0.4</v>
      </c>
      <c r="F289" s="18">
        <v>12</v>
      </c>
      <c r="G289" s="44">
        <v>53.2</v>
      </c>
      <c r="H289" s="34" t="s">
        <v>126</v>
      </c>
    </row>
    <row r="290" spans="1:8" ht="16.5" thickBot="1" x14ac:dyDescent="0.3">
      <c r="A290" s="62"/>
      <c r="C290" s="47"/>
      <c r="D290" s="48"/>
      <c r="E290" s="44"/>
      <c r="G290" s="44"/>
      <c r="H290" s="34"/>
    </row>
    <row r="291" spans="1:8" ht="16.5" thickBot="1" x14ac:dyDescent="0.3">
      <c r="A291" s="161" t="s">
        <v>33</v>
      </c>
      <c r="B291" s="58"/>
      <c r="C291" s="59">
        <v>85</v>
      </c>
      <c r="D291" s="38">
        <f>SUM(D289:D290)</f>
        <v>0.4</v>
      </c>
      <c r="E291" s="38">
        <f t="shared" ref="E291:G291" si="4">SUM(E289:E290)</f>
        <v>0.4</v>
      </c>
      <c r="F291" s="38">
        <f t="shared" si="4"/>
        <v>12</v>
      </c>
      <c r="G291" s="38">
        <f t="shared" si="4"/>
        <v>53.2</v>
      </c>
      <c r="H291" s="40"/>
    </row>
    <row r="292" spans="1:8" ht="16.5" thickBot="1" x14ac:dyDescent="0.3">
      <c r="A292" s="161"/>
      <c r="B292" s="58"/>
      <c r="C292" s="59">
        <v>518</v>
      </c>
      <c r="D292" s="39">
        <f>D288+D291</f>
        <v>13.616666666666667</v>
      </c>
      <c r="E292" s="39">
        <f>E288+E291</f>
        <v>14.341666666666667</v>
      </c>
      <c r="F292" s="39">
        <f>F288+F291</f>
        <v>62.771666666666661</v>
      </c>
      <c r="G292" s="39">
        <f>G288+G291</f>
        <v>435.59999999999997</v>
      </c>
      <c r="H292" s="40"/>
    </row>
    <row r="293" spans="1:8" x14ac:dyDescent="0.25">
      <c r="A293" s="62"/>
      <c r="B293" s="2" t="s">
        <v>36</v>
      </c>
      <c r="C293" s="47"/>
      <c r="D293" s="48"/>
      <c r="E293" s="44"/>
      <c r="G293" s="48"/>
      <c r="H293" s="34"/>
    </row>
    <row r="294" spans="1:8" x14ac:dyDescent="0.25">
      <c r="A294" s="138" t="s">
        <v>140</v>
      </c>
      <c r="B294" s="139"/>
      <c r="C294" s="47">
        <v>50</v>
      </c>
      <c r="D294" s="18">
        <v>0.5</v>
      </c>
      <c r="E294" s="44">
        <v>3</v>
      </c>
      <c r="F294" s="18">
        <v>2</v>
      </c>
      <c r="G294" s="48">
        <v>37</v>
      </c>
      <c r="H294" s="176" t="s">
        <v>141</v>
      </c>
    </row>
    <row r="295" spans="1:8" x14ac:dyDescent="0.25">
      <c r="A295" s="138" t="s">
        <v>196</v>
      </c>
      <c r="B295" s="139"/>
      <c r="C295" s="47" t="s">
        <v>273</v>
      </c>
      <c r="D295" s="48">
        <v>6.2</v>
      </c>
      <c r="E295" s="44">
        <v>4.25</v>
      </c>
      <c r="F295" s="18">
        <v>29</v>
      </c>
      <c r="G295" s="48">
        <f>(D295*4)+(E295*9)+(F295*4)</f>
        <v>179.05</v>
      </c>
      <c r="H295" s="34" t="s">
        <v>197</v>
      </c>
    </row>
    <row r="296" spans="1:8" x14ac:dyDescent="0.25">
      <c r="A296" s="160" t="s">
        <v>198</v>
      </c>
      <c r="C296" s="47" t="s">
        <v>274</v>
      </c>
      <c r="D296" s="18">
        <v>7.56</v>
      </c>
      <c r="E296" s="44">
        <v>5.7</v>
      </c>
      <c r="F296" s="18">
        <v>3</v>
      </c>
      <c r="G296" s="48">
        <v>130</v>
      </c>
      <c r="H296" s="34" t="s">
        <v>200</v>
      </c>
    </row>
    <row r="297" spans="1:8" x14ac:dyDescent="0.25">
      <c r="A297" s="62" t="s">
        <v>201</v>
      </c>
      <c r="C297" s="47">
        <v>130</v>
      </c>
      <c r="D297" s="47">
        <v>5.5</v>
      </c>
      <c r="E297" s="56">
        <v>5</v>
      </c>
      <c r="F297" s="47">
        <v>23</v>
      </c>
      <c r="G297" s="56">
        <v>159</v>
      </c>
      <c r="H297" s="34" t="s">
        <v>202</v>
      </c>
    </row>
    <row r="298" spans="1:8" x14ac:dyDescent="0.25">
      <c r="A298" s="164" t="s">
        <v>58</v>
      </c>
      <c r="C298" s="47">
        <v>180</v>
      </c>
      <c r="D298" s="55">
        <v>0.6</v>
      </c>
      <c r="E298" s="76">
        <v>0.1</v>
      </c>
      <c r="F298" s="77">
        <v>15</v>
      </c>
      <c r="G298" s="79">
        <v>63</v>
      </c>
      <c r="H298" s="98" t="s">
        <v>59</v>
      </c>
    </row>
    <row r="299" spans="1:8" ht="16.5" thickBot="1" x14ac:dyDescent="0.3">
      <c r="A299" s="163" t="s">
        <v>49</v>
      </c>
      <c r="B299" s="17"/>
      <c r="C299" s="121">
        <v>37.5</v>
      </c>
      <c r="D299" s="121">
        <v>1.8</v>
      </c>
      <c r="E299" s="121">
        <v>0.4</v>
      </c>
      <c r="F299" s="121">
        <v>18</v>
      </c>
      <c r="G299" s="121">
        <v>82.5</v>
      </c>
      <c r="H299" s="141"/>
    </row>
    <row r="300" spans="1:8" ht="16.5" thickBot="1" x14ac:dyDescent="0.3">
      <c r="A300" s="161" t="s">
        <v>33</v>
      </c>
      <c r="B300" s="58"/>
      <c r="C300" s="59">
        <v>693.5</v>
      </c>
      <c r="D300" s="39">
        <f>SUM(D294:D299)</f>
        <v>22.16</v>
      </c>
      <c r="E300" s="39">
        <f>SUM(E294:E299)</f>
        <v>18.45</v>
      </c>
      <c r="F300" s="39">
        <f>SUM(F294:F299)</f>
        <v>90</v>
      </c>
      <c r="G300" s="39">
        <f>SUM(G294:G299)</f>
        <v>650.54999999999995</v>
      </c>
      <c r="H300" s="26"/>
    </row>
    <row r="301" spans="1:8" x14ac:dyDescent="0.25">
      <c r="A301" s="162"/>
      <c r="B301" s="42" t="s">
        <v>50</v>
      </c>
      <c r="C301" s="43"/>
      <c r="D301" s="25"/>
      <c r="E301" s="60"/>
      <c r="F301" s="61"/>
      <c r="G301" s="25"/>
      <c r="H301" s="26"/>
    </row>
    <row r="302" spans="1:8" x14ac:dyDescent="0.25">
      <c r="A302" s="62" t="s">
        <v>203</v>
      </c>
      <c r="C302" s="47">
        <v>50</v>
      </c>
      <c r="D302" s="48">
        <v>4</v>
      </c>
      <c r="E302" s="48">
        <v>5.6</v>
      </c>
      <c r="F302" s="44">
        <v>44</v>
      </c>
      <c r="G302" s="48">
        <v>237.6</v>
      </c>
      <c r="H302" s="34" t="s">
        <v>204</v>
      </c>
    </row>
    <row r="303" spans="1:8" x14ac:dyDescent="0.25">
      <c r="A303" s="62" t="s">
        <v>86</v>
      </c>
      <c r="C303" s="47">
        <v>110</v>
      </c>
      <c r="D303" s="18">
        <v>2.5</v>
      </c>
      <c r="E303" s="44">
        <v>2.75</v>
      </c>
      <c r="F303" s="18">
        <v>4</v>
      </c>
      <c r="G303" s="44">
        <v>51</v>
      </c>
      <c r="H303" s="34" t="s">
        <v>87</v>
      </c>
    </row>
    <row r="304" spans="1:8" x14ac:dyDescent="0.25">
      <c r="A304" s="62" t="s">
        <v>205</v>
      </c>
      <c r="C304" s="47">
        <v>140</v>
      </c>
      <c r="D304" s="48">
        <v>8.5</v>
      </c>
      <c r="E304" s="44">
        <v>8.68</v>
      </c>
      <c r="F304" s="44">
        <v>13.6</v>
      </c>
      <c r="G304" s="48">
        <v>167</v>
      </c>
      <c r="H304" s="34" t="s">
        <v>206</v>
      </c>
    </row>
    <row r="305" spans="1:8" x14ac:dyDescent="0.25">
      <c r="A305" s="62" t="s">
        <v>91</v>
      </c>
      <c r="C305" s="54" t="s">
        <v>253</v>
      </c>
      <c r="D305" s="48">
        <v>0.12</v>
      </c>
      <c r="E305" s="44">
        <v>0.01</v>
      </c>
      <c r="F305" s="18">
        <v>10.199999999999999</v>
      </c>
      <c r="G305" s="48">
        <v>41.4</v>
      </c>
      <c r="H305" s="34" t="s">
        <v>93</v>
      </c>
    </row>
    <row r="306" spans="1:8" ht="16.5" thickBot="1" x14ac:dyDescent="0.3">
      <c r="A306" s="62" t="s">
        <v>60</v>
      </c>
      <c r="C306" s="47">
        <v>20</v>
      </c>
      <c r="D306" s="44">
        <v>1.52</v>
      </c>
      <c r="E306" s="18">
        <v>0.16</v>
      </c>
      <c r="F306" s="44">
        <v>9.84</v>
      </c>
      <c r="G306" s="18">
        <v>47</v>
      </c>
      <c r="H306" s="34"/>
    </row>
    <row r="307" spans="1:8" ht="16.5" thickBot="1" x14ac:dyDescent="0.3">
      <c r="A307" s="161" t="s">
        <v>33</v>
      </c>
      <c r="B307" s="58"/>
      <c r="C307" s="59">
        <v>510</v>
      </c>
      <c r="D307" s="38">
        <f>SUM(D302:D306)</f>
        <v>16.64</v>
      </c>
      <c r="E307" s="38">
        <f>SUM(E302:E306)</f>
        <v>17.200000000000003</v>
      </c>
      <c r="F307" s="38">
        <f>SUM(F302:F306)</f>
        <v>81.64</v>
      </c>
      <c r="G307" s="38">
        <f>SUM(G302:G306)</f>
        <v>544</v>
      </c>
      <c r="H307" s="40"/>
    </row>
    <row r="308" spans="1:8" ht="16.5" thickBot="1" x14ac:dyDescent="0.3">
      <c r="A308" s="161" t="s">
        <v>61</v>
      </c>
      <c r="B308" s="58"/>
      <c r="C308" s="59">
        <f>C288+C291+C300+C307</f>
        <v>1706.5</v>
      </c>
      <c r="D308" s="103">
        <f>D288+D291+D300+D307</f>
        <v>52.416666666666671</v>
      </c>
      <c r="E308" s="103">
        <f>E288+E291+E300+E307</f>
        <v>49.991666666666667</v>
      </c>
      <c r="F308" s="103">
        <f>F288+F291+F300+F307</f>
        <v>234.41166666666663</v>
      </c>
      <c r="G308" s="103">
        <f>G288+G291+G300+G307</f>
        <v>1630.1499999999999</v>
      </c>
      <c r="H308" s="184"/>
    </row>
    <row r="309" spans="1:8" ht="16.5" thickBot="1" x14ac:dyDescent="0.3">
      <c r="A309" s="161" t="s">
        <v>275</v>
      </c>
      <c r="B309" s="58"/>
      <c r="C309" s="38">
        <f>C36+C67+C98+C128+C159+C190+C221+C249+C279+C308</f>
        <v>16902</v>
      </c>
      <c r="D309" s="38">
        <f>D36+D67+D98+D128+D159+D190+D221+D249+D279+D308</f>
        <v>485.31099999999998</v>
      </c>
      <c r="E309" s="38">
        <f>E36+E67+E98+E128+E159+E190+E221+E249+E279+E308</f>
        <v>535.42600000000004</v>
      </c>
      <c r="F309" s="38">
        <f>F36+F67+F98+F128+F159+F190+F221+F249+F279+F308</f>
        <v>2306.2780000000002</v>
      </c>
      <c r="G309" s="38">
        <f>G36+G67+G98+G128+G159+G190+G221+G249+G279+G308</f>
        <v>16036.250000000002</v>
      </c>
      <c r="H309" s="184"/>
    </row>
    <row r="310" spans="1:8" x14ac:dyDescent="0.25">
      <c r="A310" s="2" t="s">
        <v>208</v>
      </c>
      <c r="D310" s="15"/>
      <c r="E310" s="15"/>
      <c r="F310" s="15"/>
      <c r="G310" s="15"/>
      <c r="H310" s="8"/>
    </row>
    <row r="311" spans="1:8" x14ac:dyDescent="0.25">
      <c r="A311" s="146" t="s">
        <v>209</v>
      </c>
      <c r="B311" s="146"/>
      <c r="C311" s="146"/>
      <c r="D311" s="146"/>
      <c r="E311" s="146"/>
      <c r="F311" s="146"/>
      <c r="G311" s="146"/>
      <c r="H311" s="8"/>
    </row>
    <row r="312" spans="1:8" x14ac:dyDescent="0.25">
      <c r="A312" s="147" t="s">
        <v>210</v>
      </c>
      <c r="B312" s="147"/>
      <c r="C312" s="147"/>
      <c r="D312" s="147"/>
      <c r="E312" s="147"/>
      <c r="F312" s="147"/>
      <c r="G312" s="147"/>
      <c r="H312" s="8"/>
    </row>
    <row r="313" spans="1:8" x14ac:dyDescent="0.25">
      <c r="A313" s="147" t="s">
        <v>211</v>
      </c>
      <c r="B313" s="147"/>
      <c r="C313" s="147"/>
      <c r="D313" s="147"/>
      <c r="E313" s="147"/>
      <c r="F313" s="147"/>
      <c r="G313" s="147"/>
      <c r="H313" s="8"/>
    </row>
    <row r="314" spans="1:8" x14ac:dyDescent="0.25">
      <c r="A314" s="147" t="s">
        <v>212</v>
      </c>
      <c r="B314" s="147"/>
      <c r="C314" s="147"/>
      <c r="D314" s="147"/>
      <c r="E314" s="147"/>
      <c r="F314" s="147"/>
      <c r="G314" s="147"/>
      <c r="H314" s="8"/>
    </row>
    <row r="315" spans="1:8" x14ac:dyDescent="0.25">
      <c r="A315" s="147" t="s">
        <v>213</v>
      </c>
      <c r="B315" s="147"/>
      <c r="C315" s="147"/>
      <c r="D315" s="147"/>
      <c r="E315" s="147"/>
      <c r="F315" s="147"/>
      <c r="G315" s="147"/>
      <c r="H315" s="8"/>
    </row>
    <row r="316" spans="1:8" x14ac:dyDescent="0.25">
      <c r="A316" s="147" t="s">
        <v>214</v>
      </c>
      <c r="B316" s="147"/>
      <c r="C316" s="147"/>
      <c r="D316" s="147"/>
      <c r="E316" s="147"/>
      <c r="F316" s="147"/>
      <c r="G316" s="147"/>
      <c r="H316" s="8"/>
    </row>
    <row r="317" spans="1:8" x14ac:dyDescent="0.25">
      <c r="A317" s="147" t="s">
        <v>215</v>
      </c>
      <c r="B317" s="147"/>
      <c r="C317" s="147"/>
      <c r="D317" s="147"/>
      <c r="E317" s="147"/>
      <c r="F317" s="147"/>
      <c r="G317" s="147"/>
      <c r="H317" s="8"/>
    </row>
    <row r="318" spans="1:8" x14ac:dyDescent="0.25">
      <c r="A318" s="147" t="s">
        <v>216</v>
      </c>
      <c r="B318" s="147"/>
      <c r="C318" s="147"/>
      <c r="D318" s="147"/>
      <c r="E318" s="147"/>
      <c r="F318" s="147"/>
      <c r="G318" s="147"/>
      <c r="H318" s="8"/>
    </row>
    <row r="319" spans="1:8" x14ac:dyDescent="0.25">
      <c r="A319" s="147" t="s">
        <v>217</v>
      </c>
      <c r="B319" s="147"/>
      <c r="C319" s="147"/>
      <c r="D319" s="147"/>
      <c r="E319" s="147"/>
      <c r="F319" s="147"/>
      <c r="G319" s="147"/>
      <c r="H319" s="8"/>
    </row>
    <row r="320" spans="1:8" x14ac:dyDescent="0.25">
      <c r="A320" s="147" t="s">
        <v>218</v>
      </c>
      <c r="B320" s="147"/>
      <c r="C320" s="147"/>
      <c r="D320" s="147"/>
      <c r="E320" s="147"/>
      <c r="F320" s="147"/>
      <c r="G320" s="147"/>
      <c r="H320" s="8"/>
    </row>
    <row r="321" spans="1:8" x14ac:dyDescent="0.25">
      <c r="A321" s="147" t="s">
        <v>219</v>
      </c>
      <c r="B321" s="147"/>
      <c r="C321" s="147"/>
      <c r="D321" s="147"/>
      <c r="E321" s="147"/>
      <c r="F321" s="147"/>
      <c r="G321" s="147"/>
      <c r="H321" s="8"/>
    </row>
    <row r="322" spans="1:8" x14ac:dyDescent="0.25">
      <c r="A322" s="147" t="s">
        <v>220</v>
      </c>
      <c r="B322" s="147"/>
      <c r="C322" s="147"/>
      <c r="D322" s="147"/>
      <c r="E322" s="147"/>
      <c r="F322" s="147"/>
      <c r="G322" s="147"/>
      <c r="H322" s="8"/>
    </row>
    <row r="323" spans="1:8" x14ac:dyDescent="0.25">
      <c r="A323" s="147" t="s">
        <v>221</v>
      </c>
      <c r="B323" s="147"/>
      <c r="C323" s="147"/>
      <c r="D323" s="147"/>
      <c r="E323" s="147"/>
      <c r="F323" s="147"/>
      <c r="G323" s="147"/>
      <c r="H323" s="8"/>
    </row>
    <row r="324" spans="1:8" x14ac:dyDescent="0.25">
      <c r="A324" s="146" t="s">
        <v>222</v>
      </c>
      <c r="B324" s="146"/>
      <c r="C324" s="146"/>
      <c r="D324" s="146"/>
      <c r="E324" s="146"/>
      <c r="F324" s="146"/>
      <c r="G324" s="146"/>
      <c r="H324" s="8"/>
    </row>
    <row r="325" spans="1:8" x14ac:dyDescent="0.25">
      <c r="A325" s="146" t="s">
        <v>223</v>
      </c>
      <c r="B325" s="146"/>
      <c r="C325" s="146"/>
      <c r="D325" s="146"/>
      <c r="E325" s="146"/>
      <c r="F325" s="146"/>
      <c r="G325" s="146"/>
      <c r="H325" s="8"/>
    </row>
    <row r="326" spans="1:8" x14ac:dyDescent="0.25">
      <c r="A326" s="147" t="s">
        <v>224</v>
      </c>
      <c r="B326" s="147"/>
      <c r="C326" s="147"/>
      <c r="D326" s="147"/>
      <c r="E326" s="147"/>
      <c r="F326" s="147"/>
      <c r="G326" s="147"/>
      <c r="H326" s="8"/>
    </row>
    <row r="327" spans="1:8" x14ac:dyDescent="0.25">
      <c r="A327" s="147" t="s">
        <v>225</v>
      </c>
      <c r="B327" s="147"/>
      <c r="C327" s="147"/>
      <c r="D327" s="147"/>
      <c r="E327" s="147"/>
      <c r="F327" s="147"/>
      <c r="G327" s="147"/>
      <c r="H327" s="8"/>
    </row>
    <row r="328" spans="1:8" x14ac:dyDescent="0.25">
      <c r="A328" s="147" t="s">
        <v>226</v>
      </c>
      <c r="B328" s="147"/>
      <c r="C328" s="147"/>
      <c r="D328" s="147"/>
      <c r="E328" s="147"/>
      <c r="F328" s="147"/>
      <c r="G328" s="147"/>
      <c r="H328" s="8"/>
    </row>
    <row r="329" spans="1:8" x14ac:dyDescent="0.25">
      <c r="A329" s="147" t="s">
        <v>227</v>
      </c>
      <c r="B329" s="147"/>
      <c r="C329" s="147"/>
      <c r="D329" s="147"/>
      <c r="E329" s="147"/>
      <c r="F329" s="147"/>
      <c r="G329" s="147"/>
      <c r="H329" s="8"/>
    </row>
    <row r="330" spans="1:8" x14ac:dyDescent="0.25">
      <c r="A330" s="147" t="s">
        <v>228</v>
      </c>
      <c r="B330" s="147"/>
      <c r="C330" s="147"/>
      <c r="D330" s="147"/>
      <c r="E330" s="147"/>
      <c r="F330" s="147"/>
      <c r="G330" s="147"/>
      <c r="H330" s="8"/>
    </row>
    <row r="331" spans="1:8" x14ac:dyDescent="0.25">
      <c r="A331" s="147" t="s">
        <v>229</v>
      </c>
      <c r="B331" s="147"/>
      <c r="C331" s="147"/>
      <c r="D331" s="147"/>
      <c r="E331" s="147"/>
      <c r="F331" s="15"/>
      <c r="G331" s="15"/>
      <c r="H331" s="8"/>
    </row>
    <row r="332" spans="1:8" x14ac:dyDescent="0.25">
      <c r="A332" s="147" t="s">
        <v>230</v>
      </c>
      <c r="B332" s="147"/>
      <c r="C332" s="147"/>
      <c r="D332" s="147"/>
      <c r="E332" s="147"/>
      <c r="F332" s="147"/>
      <c r="G332" s="147"/>
      <c r="H332" s="8"/>
    </row>
    <row r="333" spans="1:8" x14ac:dyDescent="0.25">
      <c r="A333" s="147" t="s">
        <v>231</v>
      </c>
      <c r="B333" s="147"/>
      <c r="C333" s="147"/>
      <c r="D333" s="147"/>
      <c r="E333" s="147"/>
      <c r="F333" s="147"/>
      <c r="G333" s="147"/>
      <c r="H333" s="8"/>
    </row>
    <row r="334" spans="1:8" x14ac:dyDescent="0.25">
      <c r="A334" s="147" t="s">
        <v>232</v>
      </c>
      <c r="B334" s="147"/>
      <c r="C334" s="147"/>
      <c r="D334" s="147"/>
      <c r="E334" s="147"/>
      <c r="F334" s="147"/>
      <c r="G334" s="147"/>
      <c r="H334" s="8"/>
    </row>
    <row r="335" spans="1:8" x14ac:dyDescent="0.25">
      <c r="A335" s="147" t="s">
        <v>233</v>
      </c>
      <c r="B335" s="147"/>
      <c r="C335" s="147"/>
      <c r="D335" s="147"/>
      <c r="E335" s="147"/>
      <c r="F335" s="147"/>
      <c r="G335" s="147"/>
      <c r="H335" s="8"/>
    </row>
    <row r="336" spans="1:8" x14ac:dyDescent="0.25">
      <c r="A336" s="147" t="s">
        <v>234</v>
      </c>
      <c r="B336" s="147"/>
      <c r="C336" s="147"/>
      <c r="D336" s="147"/>
      <c r="E336" s="147"/>
      <c r="F336" s="147"/>
      <c r="G336" s="147"/>
      <c r="H336" s="8"/>
    </row>
  </sheetData>
  <mergeCells count="59">
    <mergeCell ref="A332:G332"/>
    <mergeCell ref="A333:G333"/>
    <mergeCell ref="A334:G334"/>
    <mergeCell ref="A335:G335"/>
    <mergeCell ref="A336:G336"/>
    <mergeCell ref="A326:G326"/>
    <mergeCell ref="A327:G327"/>
    <mergeCell ref="A328:G328"/>
    <mergeCell ref="A329:G329"/>
    <mergeCell ref="A330:G330"/>
    <mergeCell ref="A331:E331"/>
    <mergeCell ref="A320:G320"/>
    <mergeCell ref="A321:G321"/>
    <mergeCell ref="A322:G322"/>
    <mergeCell ref="A323:G323"/>
    <mergeCell ref="A324:G324"/>
    <mergeCell ref="A325:G325"/>
    <mergeCell ref="A314:G314"/>
    <mergeCell ref="A315:G315"/>
    <mergeCell ref="A316:G316"/>
    <mergeCell ref="A317:G317"/>
    <mergeCell ref="A318:G318"/>
    <mergeCell ref="A319:G319"/>
    <mergeCell ref="D281:F281"/>
    <mergeCell ref="A294:B294"/>
    <mergeCell ref="A295:B295"/>
    <mergeCell ref="A311:G311"/>
    <mergeCell ref="A312:G312"/>
    <mergeCell ref="A313:G313"/>
    <mergeCell ref="A177:B177"/>
    <mergeCell ref="D193:F193"/>
    <mergeCell ref="D223:F223"/>
    <mergeCell ref="A237:B237"/>
    <mergeCell ref="D251:F251"/>
    <mergeCell ref="A266:B266"/>
    <mergeCell ref="A116:B116"/>
    <mergeCell ref="D132:F132"/>
    <mergeCell ref="A145:B145"/>
    <mergeCell ref="A146:B146"/>
    <mergeCell ref="B161:F161"/>
    <mergeCell ref="D163:F163"/>
    <mergeCell ref="A63:B63"/>
    <mergeCell ref="D70:F70"/>
    <mergeCell ref="A74:B74"/>
    <mergeCell ref="A84:B84"/>
    <mergeCell ref="D101:F101"/>
    <mergeCell ref="A115:B115"/>
    <mergeCell ref="A23:B23"/>
    <mergeCell ref="A24:B24"/>
    <mergeCell ref="A32:B32"/>
    <mergeCell ref="D39:F39"/>
    <mergeCell ref="A43:B43"/>
    <mergeCell ref="A53:B53"/>
    <mergeCell ref="F1:H1"/>
    <mergeCell ref="F2:H2"/>
    <mergeCell ref="F3:H3"/>
    <mergeCell ref="F4:H4"/>
    <mergeCell ref="B8:F8"/>
    <mergeCell ref="D10:F10"/>
  </mergeCells>
  <pageMargins left="0.25" right="0.25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 лет</vt:lpstr>
      <vt:lpstr>3-7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2026-07-28T07:47:51Z</dcterms:modified>
</cp:coreProperties>
</file>